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7815" yWindow="465" windowWidth="27540" windowHeight="16440"/>
  </bookViews>
  <sheets>
    <sheet name="Présentation" sheetId="2" r:id="rId1"/>
    <sheet name="Fiche synthétique" sheetId="1" r:id="rId2"/>
    <sheet name="Charges d'exploitation" sheetId="3" r:id="rId3"/>
    <sheet name="Investissement" sheetId="4" r:id="rId4"/>
    <sheet name="Plan d'affaires" sheetId="6" r:id="rId5"/>
    <sheet name="Check list" sheetId="7" r:id="rId6"/>
  </sheets>
  <definedNames>
    <definedName name="_xlnm.Print_Titles" localSheetId="5">'Check list'!$1:$1</definedName>
    <definedName name="_xlnm.Print_Area" localSheetId="2">'Charges d''exploitation'!$A$1:$G$38</definedName>
    <definedName name="_xlnm.Print_Area" localSheetId="5">'Check list'!$A$1:$O$20</definedName>
    <definedName name="_xlnm.Print_Area" localSheetId="1">'Fiche synthétique'!$A$1:$C$65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6" i="4" l="1"/>
  <c r="C26" i="3"/>
  <c r="C34" i="6" l="1"/>
  <c r="F17" i="3"/>
  <c r="F20" i="4" l="1"/>
  <c r="F17" i="4"/>
  <c r="Z48" i="6"/>
  <c r="AB48" i="6"/>
  <c r="AA48" i="6"/>
  <c r="E24" i="3"/>
  <c r="C27" i="3" s="1"/>
  <c r="C16" i="4"/>
  <c r="F21" i="4"/>
  <c r="F23" i="4"/>
  <c r="F19" i="4"/>
  <c r="F18" i="4"/>
  <c r="C24" i="3"/>
  <c r="F48" i="6"/>
  <c r="G48" i="6"/>
  <c r="H48" i="6"/>
  <c r="J48" i="6"/>
  <c r="K48" i="6"/>
  <c r="L48" i="6"/>
  <c r="N48" i="6"/>
  <c r="O48" i="6"/>
  <c r="P48" i="6"/>
  <c r="R48" i="6"/>
  <c r="S48" i="6"/>
  <c r="T48" i="6"/>
  <c r="V48" i="6"/>
  <c r="W48" i="6"/>
  <c r="D48" i="6"/>
  <c r="B9" i="6"/>
  <c r="B7" i="6"/>
  <c r="F18" i="3"/>
  <c r="F19" i="3"/>
  <c r="F20" i="3"/>
  <c r="F22" i="3"/>
  <c r="F23" i="3"/>
  <c r="F16" i="3"/>
  <c r="D20" i="3" l="1"/>
  <c r="Y48" i="6"/>
  <c r="U48" i="6"/>
  <c r="Q48" i="6"/>
  <c r="M48" i="6"/>
  <c r="I48" i="6"/>
  <c r="E48" i="6"/>
  <c r="X48" i="6"/>
  <c r="D21" i="3"/>
  <c r="D24" i="3"/>
  <c r="D22" i="3"/>
  <c r="D19" i="3"/>
  <c r="D16" i="3"/>
  <c r="D18" i="3"/>
  <c r="D23" i="3"/>
  <c r="E53" i="6"/>
  <c r="E52" i="6" s="1"/>
  <c r="D53" i="6"/>
  <c r="D52" i="6" s="1"/>
  <c r="C24" i="4"/>
  <c r="F24" i="3"/>
  <c r="E55" i="6"/>
  <c r="D55" i="6"/>
  <c r="D17" i="3"/>
  <c r="E64" i="6" l="1"/>
  <c r="E66" i="6" s="1"/>
  <c r="F55" i="6"/>
  <c r="D64" i="6"/>
  <c r="D66" i="6" s="1"/>
  <c r="C26" i="4"/>
  <c r="D24" i="4"/>
  <c r="E24" i="4"/>
  <c r="F16" i="4"/>
  <c r="E47" i="6"/>
  <c r="C27" i="4" l="1"/>
  <c r="F24" i="4"/>
  <c r="F47" i="6"/>
  <c r="F53" i="6"/>
  <c r="F52" i="6" s="1"/>
  <c r="F64" i="6" s="1"/>
  <c r="F66" i="6" s="1"/>
  <c r="D23" i="4"/>
  <c r="D20" i="4"/>
  <c r="D18" i="4"/>
  <c r="D22" i="4"/>
  <c r="D17" i="4"/>
  <c r="D19" i="4"/>
  <c r="C14" i="6"/>
  <c r="D21" i="4"/>
  <c r="D31" i="4"/>
  <c r="D16" i="4"/>
  <c r="G55" i="6"/>
  <c r="D25" i="6" l="1"/>
  <c r="C27" i="6"/>
  <c r="C20" i="6" s="1"/>
  <c r="D26" i="6"/>
  <c r="C15" i="6"/>
  <c r="D24" i="6"/>
  <c r="C16" i="6"/>
  <c r="C17" i="6" s="1"/>
  <c r="G53" i="6"/>
  <c r="G52" i="6" s="1"/>
  <c r="G64" i="6" s="1"/>
  <c r="G66" i="6" s="1"/>
  <c r="G47" i="6"/>
  <c r="H55" i="6"/>
  <c r="D69" i="6" l="1"/>
  <c r="I55" i="6"/>
  <c r="H53" i="6"/>
  <c r="H52" i="6" s="1"/>
  <c r="H64" i="6" s="1"/>
  <c r="H66" i="6" s="1"/>
  <c r="H47" i="6"/>
  <c r="D27" i="6"/>
  <c r="E69" i="6" l="1"/>
  <c r="I47" i="6"/>
  <c r="I53" i="6"/>
  <c r="I52" i="6" s="1"/>
  <c r="I64" i="6" s="1"/>
  <c r="I66" i="6" s="1"/>
  <c r="J55" i="6"/>
  <c r="F69" i="6" l="1"/>
  <c r="K55" i="6"/>
  <c r="J47" i="6"/>
  <c r="J53" i="6"/>
  <c r="J52" i="6" s="1"/>
  <c r="J64" i="6" s="1"/>
  <c r="J66" i="6" s="1"/>
  <c r="G69" i="6" l="1"/>
  <c r="K47" i="6"/>
  <c r="K53" i="6"/>
  <c r="K52" i="6" s="1"/>
  <c r="K64" i="6" s="1"/>
  <c r="K66" i="6" s="1"/>
  <c r="L55" i="6"/>
  <c r="H69" i="6" l="1"/>
  <c r="M55" i="6"/>
  <c r="L53" i="6"/>
  <c r="L52" i="6" s="1"/>
  <c r="L64" i="6" s="1"/>
  <c r="L66" i="6" s="1"/>
  <c r="L47" i="6"/>
  <c r="I69" i="6" l="1"/>
  <c r="M47" i="6"/>
  <c r="M53" i="6"/>
  <c r="M52" i="6" s="1"/>
  <c r="M64" i="6" s="1"/>
  <c r="M66" i="6" s="1"/>
  <c r="N55" i="6"/>
  <c r="J69" i="6" l="1"/>
  <c r="O55" i="6"/>
  <c r="N47" i="6"/>
  <c r="N53" i="6"/>
  <c r="N52" i="6" s="1"/>
  <c r="N64" i="6" s="1"/>
  <c r="N66" i="6" s="1"/>
  <c r="K69" i="6" l="1"/>
  <c r="O53" i="6"/>
  <c r="O52" i="6" s="1"/>
  <c r="O64" i="6" s="1"/>
  <c r="O66" i="6" s="1"/>
  <c r="O47" i="6"/>
  <c r="P55" i="6"/>
  <c r="L69" i="6" l="1"/>
  <c r="P53" i="6"/>
  <c r="P52" i="6" s="1"/>
  <c r="P64" i="6" s="1"/>
  <c r="P66" i="6" s="1"/>
  <c r="P47" i="6"/>
  <c r="Q55" i="6"/>
  <c r="M69" i="6" l="1"/>
  <c r="R55" i="6"/>
  <c r="Q47" i="6"/>
  <c r="Q53" i="6"/>
  <c r="Q52" i="6" s="1"/>
  <c r="Q64" i="6" s="1"/>
  <c r="Q66" i="6" s="1"/>
  <c r="N69" i="6" l="1"/>
  <c r="R47" i="6"/>
  <c r="R53" i="6"/>
  <c r="R52" i="6" s="1"/>
  <c r="R64" i="6" s="1"/>
  <c r="R66" i="6" s="1"/>
  <c r="S55" i="6"/>
  <c r="O69" i="6" l="1"/>
  <c r="T55" i="6"/>
  <c r="S53" i="6"/>
  <c r="S52" i="6" s="1"/>
  <c r="S64" i="6" s="1"/>
  <c r="S66" i="6" s="1"/>
  <c r="S47" i="6"/>
  <c r="P69" i="6" l="1"/>
  <c r="T53" i="6"/>
  <c r="T52" i="6" s="1"/>
  <c r="T64" i="6" s="1"/>
  <c r="T66" i="6" s="1"/>
  <c r="T47" i="6"/>
  <c r="U55" i="6"/>
  <c r="Q69" i="6" l="1"/>
  <c r="V55" i="6"/>
  <c r="U47" i="6"/>
  <c r="U53" i="6"/>
  <c r="U52" i="6" s="1"/>
  <c r="U64" i="6" s="1"/>
  <c r="U66" i="6" s="1"/>
  <c r="R69" i="6" l="1"/>
  <c r="V47" i="6"/>
  <c r="V53" i="6"/>
  <c r="V52" i="6" s="1"/>
  <c r="V64" i="6" s="1"/>
  <c r="V66" i="6" s="1"/>
  <c r="W55" i="6"/>
  <c r="S69" i="6" l="1"/>
  <c r="X55" i="6"/>
  <c r="W53" i="6"/>
  <c r="W52" i="6" s="1"/>
  <c r="W64" i="6" s="1"/>
  <c r="W66" i="6" s="1"/>
  <c r="W47" i="6"/>
  <c r="T69" i="6" l="1"/>
  <c r="Y55" i="6"/>
  <c r="X47" i="6"/>
  <c r="X53" i="6"/>
  <c r="X52" i="6" s="1"/>
  <c r="X64" i="6" s="1"/>
  <c r="X66" i="6" s="1"/>
  <c r="U69" i="6" l="1"/>
  <c r="Z55" i="6"/>
  <c r="Y47" i="6"/>
  <c r="Y53" i="6"/>
  <c r="Y52" i="6" s="1"/>
  <c r="Y64" i="6" s="1"/>
  <c r="Y66" i="6" s="1"/>
  <c r="V69" i="6" l="1"/>
  <c r="Z47" i="6"/>
  <c r="Z53" i="6"/>
  <c r="Z52" i="6" s="1"/>
  <c r="Z64" i="6" s="1"/>
  <c r="Z66" i="6" s="1"/>
  <c r="AB55" i="6"/>
  <c r="AA55" i="6"/>
  <c r="W69" i="6" l="1"/>
  <c r="AA47" i="6"/>
  <c r="AA53" i="6"/>
  <c r="AA52" i="6" s="1"/>
  <c r="AA64" i="6" s="1"/>
  <c r="AA66" i="6" s="1"/>
  <c r="X69" i="6" l="1"/>
  <c r="AB47" i="6"/>
  <c r="AB53" i="6"/>
  <c r="AB52" i="6" s="1"/>
  <c r="AB64" i="6" s="1"/>
  <c r="AB66" i="6" s="1"/>
  <c r="Y69" i="6" l="1"/>
  <c r="Z69" i="6" l="1"/>
  <c r="AB69" i="6" l="1"/>
  <c r="AA69" i="6"/>
</calcChain>
</file>

<file path=xl/comments1.xml><?xml version="1.0" encoding="utf-8"?>
<comments xmlns="http://schemas.openxmlformats.org/spreadsheetml/2006/main">
  <authors>
    <author>Carole ANTOINE</author>
    <author>Edouard Le Bret</author>
  </authors>
  <commentList>
    <comment ref="B15" authorId="0">
      <text>
        <r>
          <rPr>
            <sz val="9"/>
            <color indexed="81"/>
            <rFont val="Tahoma"/>
            <family val="2"/>
          </rPr>
          <t>Les catégories peuvent être ajustées par le pétitionnaire selon les particularités de son projet</t>
        </r>
      </text>
    </comment>
    <comment ref="G15" authorId="0">
      <text>
        <r>
          <rPr>
            <sz val="9"/>
            <color indexed="81"/>
            <rFont val="Tahoma"/>
            <family val="2"/>
          </rPr>
          <t>Sélectionner dans la liste déroulante</t>
        </r>
      </text>
    </comment>
    <comment ref="D24" authorId="1">
      <text>
        <r>
          <rPr>
            <sz val="9"/>
            <color rgb="FF000000"/>
            <rFont val="Tahoma"/>
            <family val="2"/>
          </rPr>
          <t xml:space="preserve">S'assurer que le total soit exactement égal à 100% (apparition de l'icône </t>
        </r>
        <r>
          <rPr>
            <i/>
            <sz val="9"/>
            <color rgb="FF000000"/>
            <rFont val="Tahoma"/>
            <family val="2"/>
          </rPr>
          <t>check mark</t>
        </r>
        <r>
          <rPr>
            <sz val="9"/>
            <color rgb="FF000000"/>
            <rFont val="Tahoma"/>
            <family val="2"/>
          </rPr>
          <t xml:space="preserve">)
</t>
        </r>
      </text>
    </comment>
  </commentList>
</comments>
</file>

<file path=xl/comments2.xml><?xml version="1.0" encoding="utf-8"?>
<comments xmlns="http://schemas.openxmlformats.org/spreadsheetml/2006/main">
  <authors>
    <author>Carole ANTOINE</author>
  </authors>
  <commentList>
    <comment ref="D24" authorId="0">
      <text>
        <r>
          <rPr>
            <sz val="9"/>
            <color rgb="FF000000"/>
            <rFont val="Tahoma"/>
            <family val="2"/>
          </rPr>
          <t>S'assurer que le total soit exactement égal à 100% (apparition de l'icône check mark)</t>
        </r>
      </text>
    </comment>
  </commentList>
</comments>
</file>

<file path=xl/comments3.xml><?xml version="1.0" encoding="utf-8"?>
<comments xmlns="http://schemas.openxmlformats.org/spreadsheetml/2006/main">
  <authors>
    <author>Carole ANTOINE</author>
    <author>Berthelemy Francois</author>
  </authors>
  <commentList>
    <comment ref="D27" authorId="0">
      <text>
        <r>
          <rPr>
            <sz val="9"/>
            <color indexed="81"/>
            <rFont val="Tahoma"/>
            <family val="2"/>
          </rPr>
          <t>S'assurer que le total soit exactement égal à 100% (apparition de l'icône check mark)</t>
        </r>
      </text>
    </comment>
    <comment ref="C44" authorId="1">
      <text>
        <r>
          <rPr>
            <sz val="9"/>
            <color indexed="81"/>
            <rFont val="Tahoma"/>
            <family val="2"/>
          </rPr>
          <t>L'exercice "0" désigne la période pré-exploitation, indépendamment de sa durée réelle.</t>
        </r>
      </text>
    </comment>
  </commentList>
</comments>
</file>

<file path=xl/sharedStrings.xml><?xml version="1.0" encoding="utf-8"?>
<sst xmlns="http://schemas.openxmlformats.org/spreadsheetml/2006/main" count="241" uniqueCount="210">
  <si>
    <t>Adresse</t>
  </si>
  <si>
    <t>Nom du représentant légal (tel que désigné par les statuts s’ils existent)</t>
  </si>
  <si>
    <t>Titre du représentant légal</t>
  </si>
  <si>
    <t>Nom du contact</t>
  </si>
  <si>
    <t>Titre du contact</t>
  </si>
  <si>
    <t>Adresse de contact</t>
  </si>
  <si>
    <t>Téléphone et courriel</t>
  </si>
  <si>
    <t>Nom du projet</t>
  </si>
  <si>
    <t>Adresse du site de production</t>
  </si>
  <si>
    <t>Disponibilité annuelle (équivalent pleine puissance) (h/an)</t>
  </si>
  <si>
    <t xml:space="preserve"> - dont fonds propres</t>
  </si>
  <si>
    <t xml:space="preserve"> - dont endettement</t>
  </si>
  <si>
    <t xml:space="preserve"> - dont subventions à l'investissement (à préciser)</t>
  </si>
  <si>
    <t xml:space="preserve"> - dont autres avantages financiers</t>
  </si>
  <si>
    <t>Les changements intervenant sur ces informations doivent être notifiés par courrier à l’adresse suivante :</t>
  </si>
  <si>
    <t>Coordonnées géographiques de l’installation sous le référentiel géodésique RGNC 91-93 et la projection Lambert NC</t>
  </si>
  <si>
    <t>Province / Commune</t>
  </si>
  <si>
    <t>Technologie de production de l'électricité et des dispositifs de stockage, le cas échéant</t>
  </si>
  <si>
    <t>Productible livré au réseau (MWh/an)</t>
  </si>
  <si>
    <t>Nom du pétitionnaire (personne physique) ou raison sociale (personne morale)</t>
  </si>
  <si>
    <t xml:space="preserve">Numéro RIDET, si le pétitionnaire est une personne morale déjà constituée </t>
  </si>
  <si>
    <t>Puissance garantie (MW)</t>
  </si>
  <si>
    <t>Cellules à compléter</t>
  </si>
  <si>
    <t>Cellules à ne pas modifier</t>
  </si>
  <si>
    <t>Investissement</t>
  </si>
  <si>
    <t>Montant total brut de l'investissement</t>
  </si>
  <si>
    <t>Montant brut de l'investissement hors raccordement</t>
  </si>
  <si>
    <t>%</t>
  </si>
  <si>
    <t>Coût du raccordement</t>
  </si>
  <si>
    <t>Total</t>
  </si>
  <si>
    <t>Financement</t>
  </si>
  <si>
    <t>Montant de l'apport en fonds propres</t>
  </si>
  <si>
    <t>Montant de l'apport en dette</t>
  </si>
  <si>
    <t>Montant des avantages et subventions à l'investissement</t>
  </si>
  <si>
    <t>Montant total de l'investissement net des avantages et subventions</t>
  </si>
  <si>
    <t>Durée de l'emprunt (en années)</t>
  </si>
  <si>
    <t>Données techniques de l'installation et hypothèses</t>
  </si>
  <si>
    <t>Montant à amortir (= investissement net)</t>
  </si>
  <si>
    <t>Durée d'amortissement (en années)</t>
  </si>
  <si>
    <t>Pré-exploitation</t>
  </si>
  <si>
    <r>
      <rPr>
        <b/>
        <sz val="11"/>
        <color theme="1"/>
        <rFont val="Arial"/>
        <family val="2"/>
      </rPr>
      <t>Exercices</t>
    </r>
    <r>
      <rPr>
        <sz val="11"/>
        <color theme="1"/>
        <rFont val="Arial"/>
        <family val="2"/>
      </rPr>
      <t xml:space="preserve"> (calendaires - 12 mois)</t>
    </r>
  </si>
  <si>
    <t>Variation annuelle</t>
  </si>
  <si>
    <t>Produits d'exploitation (PEX)</t>
  </si>
  <si>
    <t>Revenus de la vente d'électricité</t>
  </si>
  <si>
    <t>Assurances</t>
  </si>
  <si>
    <t>Charges de location</t>
  </si>
  <si>
    <t>Frais de gestion</t>
  </si>
  <si>
    <t>Excédent brut d'exploitation (EBE) = VA - ITVA</t>
  </si>
  <si>
    <t>Dotation aux amortissements (DA)</t>
  </si>
  <si>
    <t>Résultat d'exploitation (REX) = EBE - DA - DP</t>
  </si>
  <si>
    <t>Les pétitionnaires sont invités à répondre dans les termes, au format et dans les unités précisées. Les arrondis sont admis. Dans ce cas, les valeurs sont données avec, au minimum, trois chiffres significatifs. Le prix unitaire est donné en valeur exacte, en franc Pacifique avec, au maximum, deux décimales.</t>
  </si>
  <si>
    <r>
      <t xml:space="preserve">Montant total brut de l'investissement en F CFP/W </t>
    </r>
    <r>
      <rPr>
        <i/>
        <sz val="11"/>
        <color theme="1"/>
        <rFont val="Arial"/>
        <family val="2"/>
      </rPr>
      <t>(ou Wc pour projet PV)</t>
    </r>
  </si>
  <si>
    <r>
      <t xml:space="preserve">Montant brut de l'investissement hors raccordement en F CFP/W </t>
    </r>
    <r>
      <rPr>
        <i/>
        <sz val="11"/>
        <color theme="1"/>
        <rFont val="Arial"/>
        <family val="2"/>
      </rPr>
      <t xml:space="preserve">(ou Wc pour projet PV) </t>
    </r>
  </si>
  <si>
    <t>Tarif d'achat de l'énergie produite (F CFP/kWh)</t>
  </si>
  <si>
    <t xml:space="preserve">Exploitation dans le cadre du contrat </t>
  </si>
  <si>
    <t>Frais de personnel</t>
  </si>
  <si>
    <t>F CFP</t>
  </si>
  <si>
    <t>Prix unitaire (F CFP/kWh)</t>
  </si>
  <si>
    <t>Catégorie de dépense</t>
  </si>
  <si>
    <t>F CFP/an</t>
  </si>
  <si>
    <t>DOSSIER ADMINISTRATIF</t>
  </si>
  <si>
    <t>Fiche synthétique du projet </t>
  </si>
  <si>
    <t xml:space="preserve">formulaire de demande d’autorisation d’exploiter </t>
  </si>
  <si>
    <t>Identification du pétitionnaire </t>
  </si>
  <si>
    <t xml:space="preserve">description de la structure juridique et financière de la structure portant le projet </t>
  </si>
  <si>
    <t>Coût du génie civil</t>
  </si>
  <si>
    <t>Faisabilité du projet </t>
  </si>
  <si>
    <t>DOSSIER TECHNIQUE</t>
  </si>
  <si>
    <t>Localisation de l’installation de production d’énergie électrique</t>
  </si>
  <si>
    <t>Présentation de l’installation de production d’énergie électrique </t>
  </si>
  <si>
    <t>Planning de réalisation de l’installation de production d’énergie électrique</t>
  </si>
  <si>
    <t>planning prévisionnel du projet incluant à minima les durées d’approvisionnement des principaux composants de l’installation, la finalisation du financement, les procédures administratives nécessaires à la construction et à l’exploitation de l’installation et le déroulement des travaux jusqu’à la mise en service de l’installation</t>
  </si>
  <si>
    <t>Note de raccordement </t>
  </si>
  <si>
    <t>DOSSIER FINANCIER</t>
  </si>
  <si>
    <t>Capacité financière du pétitionnaire</t>
  </si>
  <si>
    <t>document démontrant l’adéquation et la solidité financière de la structure du pétitionnaire et des autres structures impliquées au regard des spécificités du projet</t>
  </si>
  <si>
    <t>Coût d’investissement prévisionnel</t>
  </si>
  <si>
    <t>1.1</t>
  </si>
  <si>
    <t>2.1</t>
  </si>
  <si>
    <t>2.2</t>
  </si>
  <si>
    <t>2.3</t>
  </si>
  <si>
    <t>3.1</t>
  </si>
  <si>
    <t>3.2</t>
  </si>
  <si>
    <t>3.3</t>
  </si>
  <si>
    <t>4.1</t>
  </si>
  <si>
    <t>5.1</t>
  </si>
  <si>
    <t>6.1</t>
  </si>
  <si>
    <t>7.1</t>
  </si>
  <si>
    <t>8.1</t>
  </si>
  <si>
    <t>9.1</t>
  </si>
  <si>
    <t>10.1</t>
  </si>
  <si>
    <t>11.1</t>
  </si>
  <si>
    <t>12.1</t>
  </si>
  <si>
    <t>12.2</t>
  </si>
  <si>
    <t>13.1</t>
  </si>
  <si>
    <t>14.1</t>
  </si>
  <si>
    <t>Charges d’exploitation et de maintenance prévisionnelles </t>
  </si>
  <si>
    <t xml:space="preserve">Plan de financement </t>
  </si>
  <si>
    <t>Plan d’affaires </t>
  </si>
  <si>
    <t>Impact social </t>
  </si>
  <si>
    <t xml:space="preserve">impact sur l’emploi pendant les phases de construction et d’exploitation : nombre d’emplois créés et nombre d’emplois maintenus en équivalent temps plein, type d’emplois créés par niveau de qualification, et le cas échéant, la précision concernant l’emploi local </t>
  </si>
  <si>
    <t>Pétitionnaire</t>
  </si>
  <si>
    <t>Représentant légal</t>
  </si>
  <si>
    <t>Contact</t>
  </si>
  <si>
    <t>A. Renseignements administratifs</t>
  </si>
  <si>
    <t>B. Caractéristiques du projet</t>
  </si>
  <si>
    <t>Renseignements généraux</t>
  </si>
  <si>
    <t>Durée du réalisation du projet à compter de la date d’obtention de l’autorisation d’exploiter jusqu'à la mise en service de l'installation (mois)</t>
  </si>
  <si>
    <r>
      <rPr>
        <b/>
        <u/>
        <sz val="12"/>
        <color theme="2" tint="-0.499984740745262"/>
        <rFont val="Arial"/>
        <family val="2"/>
      </rPr>
      <t>DOSSIER ADMINISTRATIF</t>
    </r>
    <r>
      <rPr>
        <b/>
        <sz val="12"/>
        <color theme="2" tint="-0.499984740745262"/>
        <rFont val="Arial"/>
        <family val="2"/>
      </rPr>
      <t xml:space="preserve">         1.1 Fiche synthétique du projet </t>
    </r>
  </si>
  <si>
    <r>
      <rPr>
        <b/>
        <u/>
        <sz val="12"/>
        <color theme="2" tint="-0.499984740745262"/>
        <rFont val="Arial"/>
        <family val="2"/>
      </rPr>
      <t>DOSSIER FINANCIER</t>
    </r>
    <r>
      <rPr>
        <b/>
        <sz val="12"/>
        <color theme="2" tint="-0.499984740745262"/>
        <rFont val="Arial"/>
        <family val="2"/>
      </rPr>
      <t xml:space="preserve">         10. Charges d’exploitation et de maintenance prévisionnelles </t>
    </r>
  </si>
  <si>
    <r>
      <rPr>
        <b/>
        <u/>
        <sz val="12"/>
        <color theme="2" tint="-0.499984740745262"/>
        <rFont val="Arial"/>
        <family val="2"/>
      </rPr>
      <t>DOSSIER FINANCIER</t>
    </r>
    <r>
      <rPr>
        <b/>
        <sz val="12"/>
        <color theme="2" tint="-0.499984740745262"/>
        <rFont val="Arial"/>
        <family val="2"/>
      </rPr>
      <t xml:space="preserve">         12. Plan d’affaires</t>
    </r>
  </si>
  <si>
    <r>
      <rPr>
        <b/>
        <u/>
        <sz val="12"/>
        <color theme="2" tint="-0.499984740745262"/>
        <rFont val="Arial"/>
        <family val="2"/>
      </rPr>
      <t>DOSSIER FINANCIER</t>
    </r>
    <r>
      <rPr>
        <b/>
        <sz val="12"/>
        <color theme="2" tint="-0.499984740745262"/>
        <rFont val="Arial"/>
        <family val="2"/>
      </rPr>
      <t xml:space="preserve">         9. Coût d’investissement prévisionnel</t>
    </r>
  </si>
  <si>
    <t>CONSTITUTION DU DOSSIER DE DEMANDE D’AUTORISATION D’EXPLOITER</t>
  </si>
  <si>
    <r>
      <t>Pour les nouveaux projets ou augmentation de puissance</t>
    </r>
    <r>
      <rPr>
        <b/>
        <i/>
        <sz val="10"/>
        <rFont val="Arial"/>
        <family val="2"/>
      </rPr>
      <t xml:space="preserve"> </t>
    </r>
    <r>
      <rPr>
        <i/>
        <sz val="10"/>
        <rFont val="Arial"/>
        <family val="2"/>
      </rPr>
      <t>(à ne pas remplir en cas de transfert d'exploitant)</t>
    </r>
  </si>
  <si>
    <r>
      <t>Montant estimé de l’investissement (F CFP)</t>
    </r>
    <r>
      <rPr>
        <sz val="10"/>
        <rFont val="Arial"/>
        <family val="2"/>
      </rPr>
      <t xml:space="preserve"> </t>
    </r>
    <r>
      <rPr>
        <i/>
        <sz val="10"/>
        <rFont val="Arial"/>
        <family val="2"/>
      </rPr>
      <t>(si installation raccordée réseau)</t>
    </r>
  </si>
  <si>
    <r>
      <rPr>
        <b/>
        <u/>
        <sz val="10"/>
        <rFont val="Arial"/>
        <family val="2"/>
      </rPr>
      <t>Décomposition de l'investissement prévisionnel</t>
    </r>
    <r>
      <rPr>
        <i/>
        <sz val="14"/>
        <rFont val="Arial"/>
        <family val="2"/>
      </rPr>
      <t xml:space="preserve"> </t>
    </r>
    <r>
      <rPr>
        <i/>
        <sz val="10"/>
        <rFont val="Arial"/>
        <family val="2"/>
      </rPr>
      <t>(installations de 1ère catégorie uniquement)</t>
    </r>
  </si>
  <si>
    <t>Détail en francs CFP des différents postes d’investissement prévisionnel du projet.
Le montant de l’investissement prévisionnel détaillé doit couvrir l'ensemble des dépenses d'investissement du projet, a minima, le cas échéant, les catégories définies ci-dessous.</t>
  </si>
  <si>
    <t>Pièces détachées</t>
  </si>
  <si>
    <t>Frais de renouvellement et maintenance lourde</t>
  </si>
  <si>
    <t>Coût du combustible</t>
  </si>
  <si>
    <t>Informations relatives aux dépenses ponctuelles</t>
  </si>
  <si>
    <t>Fréquence</t>
  </si>
  <si>
    <t>Type de dépense</t>
  </si>
  <si>
    <t>Montant acheté localement ou lié à de la main d'œuvre locale en F CFP/an</t>
  </si>
  <si>
    <t>Type de charge</t>
  </si>
  <si>
    <t>Coût d’achat des machines et matériels </t>
  </si>
  <si>
    <t>Coût de raccordement au réseau électrique et de mise en service</t>
  </si>
  <si>
    <t>Montant des études entreprises pour mener à bien le projet (incluant le coût des éventuelles procédures administratives)</t>
  </si>
  <si>
    <t>Coût d’assemblage, de construction, d’installation, de maîtrise d’œuvre et de maîtrise d’ouvrage </t>
  </si>
  <si>
    <t>Montant des taxes </t>
  </si>
  <si>
    <t>Coût du démantèlement ou provisions constituées en vue du démantèlement</t>
  </si>
  <si>
    <t>Coût d’acquisition du terrain sur lequel l’installation est prévue d’être construite</t>
  </si>
  <si>
    <t>Montant pris en compte au titre des aléas</t>
  </si>
  <si>
    <r>
      <rPr>
        <b/>
        <u/>
        <sz val="10"/>
        <rFont val="Arial"/>
        <family val="2"/>
      </rPr>
      <t>Détail des charges prévisionnelles annuelles d'exploitation et de maintenance</t>
    </r>
    <r>
      <rPr>
        <i/>
        <sz val="10"/>
        <rFont val="Arial"/>
        <family val="2"/>
      </rPr>
      <t xml:space="preserve"> (installations de 1ère catégorie uniquement)</t>
    </r>
  </si>
  <si>
    <t>Détail du coût des différentes étapes du démantèlement et de remise en état du site ainsi que les composants recyclables </t>
  </si>
  <si>
    <t>Etapes de démantèlement et remise en état du site</t>
  </si>
  <si>
    <t>Précisions concernant le recyclage des composants</t>
  </si>
  <si>
    <t>Le tableau ci-dessous est à modifier en fonction de la durée d'amortissement du projet (durée du contrat de vente de l'électricité produite par l'installation).</t>
  </si>
  <si>
    <t>Si le pétitionnaire projette d'avoir d'autres revenus d'exploitation hormis ceux générés par la vente d'électricité, il devra en préciser la nature et les conditions économiques envisagées dans le dossier de demande d'autorisation d'exploiter .</t>
  </si>
  <si>
    <r>
      <t>document officiel permettant d’attester de l’existence juridique du pétitionnaire</t>
    </r>
    <r>
      <rPr>
        <i/>
        <sz val="12"/>
        <rFont val="Times New Roman"/>
        <family val="1"/>
      </rPr>
      <t xml:space="preserve"> (Siret, K-bis)</t>
    </r>
  </si>
  <si>
    <r>
      <t>document attestant de la maîtrise foncière pour l’installation, pendant la durée de vie de référence de l’installation</t>
    </r>
    <r>
      <rPr>
        <i/>
        <sz val="12"/>
        <rFont val="Times New Roman"/>
        <family val="1"/>
      </rPr>
      <t xml:space="preserve"> (promesse de bail, promesse de vente, acte coutumier)</t>
    </r>
  </si>
  <si>
    <r>
      <t>Impact climat </t>
    </r>
    <r>
      <rPr>
        <sz val="12"/>
        <rFont val="Times New Roman"/>
        <family val="1"/>
      </rPr>
      <t> </t>
    </r>
  </si>
  <si>
    <r>
      <rPr>
        <u/>
        <sz val="12"/>
        <rFont val="Times New Roman"/>
        <family val="1"/>
      </rPr>
      <t xml:space="preserve">pour les projets de 1ère catégorie de la filière hydroélectrique et éolienne </t>
    </r>
    <r>
      <rPr>
        <sz val="12"/>
        <rFont val="Times New Roman"/>
        <family val="1"/>
      </rPr>
      <t xml:space="preserve">: liste des différents évènements susceptibles de remettre en cause la réalisation de l’installation ou la date de mise en service </t>
    </r>
  </si>
  <si>
    <r>
      <t xml:space="preserve">description du site d’implantation envisagé précisant notamment la localisation géographique de l’installation de production, et particulièrement les coordonnées géographiques sous le référentiel géodésique RGNC 91-93 et la projection Lambert NC, l’emplacement prévu, les critères de choix du site envisagé, et le cas échéant les caractéristiques de la zone d’implantation au regard des thématiques définies sur le Géorépertoire de la Nouvelle-Calédonie </t>
    </r>
    <r>
      <rPr>
        <i/>
        <sz val="12"/>
        <rFont val="Times New Roman"/>
        <family val="1"/>
      </rPr>
      <t xml:space="preserve">(cadastre minier, aire coutumière, aire protégée, etc.) </t>
    </r>
  </si>
  <si>
    <t>note de raccordement établie par le gestionnaire du réseau concerné incluant, le cas échéant, l'avis du gestionnaire de réseau de transport</t>
  </si>
  <si>
    <t>détail en francs CFP des différents postes d’investissement prévisionnel du projet
Le montant de l’investissement prévisionnel détaillé doit couvrir l'ensemble des dépenses d'investissement du projet, notamment, le cas échéant : 
o le montant des études entreprises pour mener à bien le projet, en ce y compris le coût des procédures administratives,
o le coût du génie civil,
o le coût d’achat des machines et matériels,
o le coût d’assemblage, de construction, d’installation, de maîtrise d’œuvre et de maîtrise d’ouvrage,
o le coût pour le raccordement au réseau électrique et la mise en service, 
o le montant des taxes,
o le coût du démantèlement ou provisions constituées en vue du démantèlement, détaillant le coût des différentes étapes du démantèlement et de la remise en état du site ainsi que les composants recyclables,
o le coût d’acquisition du terrain sur lequel l’installation est prévue d’être construite. Si le terrain est loué, les charges afférentes sont indiquées comme des charges fixes d’exploitation,
o le montant pris en compte au titre des aléas.
Ce détail présente également :
o la répartition entre les matériaux importés et ceux achetés localement ;
o les assurances prévues pour le projet pendant la phase de construction.</t>
  </si>
  <si>
    <t xml:space="preserve">description technique précisant notamment :
o les caractéristiques techniques des principaux composants de l'installation de production et la description des aménagements particuliers, 
o la capacité de production, 
o les énergies primaires et les techniques de production utilisées, 
o le principe de fonctionnement de l’installation, 
o les puissances nominales brute et nette, 
o les rendements énergétiques, 
o le taux de disponibilité prévisionnel, 
o le cas échéant : 
    la nature du combustible utilisé ainsi que sa provenance, 
    les émissions de CO2, 
    la méthodologie de calcul du gisement, 
    la courbe de rendement attendu de l’installation fonction de son point de fonctionnement,
    le temps de démarrage et la pente de montée et de descente de charge de l’installation en mégawatt par minute,
    une description des systèmes visant à améliorer la flexibilité de l’installation au regard des objectifs de la Programmation Pluriannuelle des Investissements de production électrique de la Nouvelle-Calédonie et notamment les systèmes de prévision de la production et les technologies de stockage,
    les conditions envisagées de cessation d’activité, notamment le démantèlement de l’installation et le recyclage des composants
</t>
  </si>
  <si>
    <t>détail en francs CFP des différents postes de coûts d’exploitation et de maintenance prévisionnels de l’installation avec une répartition entre coûts fixes et coûts variables, une répartition entre ce qui est importé et ce qui est acheté localement. Sont également précisés les coûts annuels récurrents et les dépenses ponctuelles. Le détail des charges d’exploitation doit couvrir l'ensemble des dépenses durant la durée de vie du projet, notamment les frais de personnels, les pièces détachées, les assurances, les frais de gestion, les frais de renouvellement et de maintenance lourde, et le cas échéant les coûts de combustibles et de location du terrain</t>
  </si>
  <si>
    <t>plan de financement de l’installation, précisant les éléments du montage financier du projet, et s’il y a lieu, le montant du ou des emprunt(s), les subventions et exonérations diverses dont pourrait bénéficier le projet</t>
  </si>
  <si>
    <t xml:space="preserve">plan d’affaires simplifié et non actualisé du projet selon le modèle défini par le service du gouvernement compétent en matière d’énergie, faisant apparaitre :
o les conditions de rémunération : le prix de vente proposé, exprimé en F.CFP / kWh au dixième de F.CFP / kWh près et les éventuelles recettes complémentaires prévisionnelles, liées notamment à la vente de chaleur ou de froid issue d’une co-ou trigénération et à la valorisation de cendres, 
o la décomposition du coût de revient en F.CFP et en F.CFP / kWh, 
o la ou les destinations prévues de l'électricité produite
</t>
  </si>
  <si>
    <t>le cas échéant, le projet de contrat de valorisation de l’énergie électrique produite à conclure avec le gestionnaire du réseau concerné
Si le projet de contrat intègre une formule d’actualisation du prix de vente, cette dernière devra être justifiée au regard de la nature des charges d’exploitation détaillée au point 10
Si le projet peut être éligible à des subventions et exonérations diverses, le pétitionnaire transmet également un plan d’affaire tenant compte de ces éléments.</t>
  </si>
  <si>
    <t>évaluation des émissions de gaz à effet de serre du fait de l’implantation de l’installation de production et de son exploitation accompagnée d’une note descriptive de la méthode qui a conduit à établir les chiffres présentés</t>
  </si>
  <si>
    <t>Légende</t>
  </si>
  <si>
    <r>
      <t xml:space="preserve">Autres revenus d'exploitation </t>
    </r>
    <r>
      <rPr>
        <i/>
        <sz val="11"/>
        <color theme="1"/>
        <rFont val="Arial"/>
        <family val="2"/>
      </rPr>
      <t>(à détailler en annexe)*</t>
    </r>
  </si>
  <si>
    <t>* si le pétitionnaire prévoit différents tarifs d'achat de l'énergie produite, il doit modifier le tableau en conséquence en faisant apparaitre les quantités produites selon chaque tarif et en s'assurant de la prise en compte de tous les revenus à la ligne "Produits d'exploitation (PEX)"</t>
  </si>
  <si>
    <t>Compte de Résultat (F CFP)</t>
  </si>
  <si>
    <t>Energie produite (kWh/an)</t>
  </si>
  <si>
    <r>
      <t xml:space="preserve">Puissance de l'installation (kW) </t>
    </r>
    <r>
      <rPr>
        <i/>
        <sz val="11"/>
        <color theme="1"/>
        <rFont val="Arial"/>
        <family val="2"/>
      </rPr>
      <t xml:space="preserve"> (ou kWc pour projet PV)</t>
    </r>
  </si>
  <si>
    <r>
      <t xml:space="preserve">Productible (kWh/kW) </t>
    </r>
    <r>
      <rPr>
        <i/>
        <sz val="11"/>
        <color theme="1"/>
        <rFont val="Arial"/>
        <family val="2"/>
      </rPr>
      <t>(ou kWc pour projet PV)</t>
    </r>
  </si>
  <si>
    <t>Les charges sont pas à renseigner en valeur positive.</t>
  </si>
  <si>
    <t>PRESENTATION</t>
  </si>
  <si>
    <t>Définitions:</t>
  </si>
  <si>
    <r>
      <rPr>
        <b/>
        <sz val="10"/>
        <color theme="1"/>
        <rFont val="Arial"/>
        <family val="2"/>
      </rPr>
      <t xml:space="preserve">Installation de 1ère catégorie: </t>
    </r>
    <r>
      <rPr>
        <sz val="10"/>
        <color theme="1"/>
        <rFont val="Arial"/>
        <family val="2"/>
      </rPr>
      <t xml:space="preserve">
Installation dont la puissance est supérieure ou égale:
- à </t>
    </r>
    <r>
      <rPr>
        <b/>
        <sz val="10"/>
        <color theme="1"/>
        <rFont val="Arial"/>
        <family val="2"/>
      </rPr>
      <t>250 kW</t>
    </r>
    <r>
      <rPr>
        <sz val="10"/>
        <color theme="1"/>
        <rFont val="Arial"/>
        <family val="2"/>
      </rPr>
      <t xml:space="preserve"> pour une installation située sur l'île de la Grande Terre, 
- à </t>
    </r>
    <r>
      <rPr>
        <b/>
        <sz val="10"/>
        <color theme="1"/>
        <rFont val="Arial"/>
        <family val="2"/>
      </rPr>
      <t>25 kW</t>
    </r>
    <r>
      <rPr>
        <sz val="10"/>
        <color theme="1"/>
        <rFont val="Arial"/>
        <family val="2"/>
      </rPr>
      <t xml:space="preserve"> pour une installation située sur les îles autres que la Grande Terre.</t>
    </r>
  </si>
  <si>
    <r>
      <rPr>
        <b/>
        <sz val="10"/>
        <color theme="1"/>
        <rFont val="Arial"/>
        <family val="2"/>
      </rPr>
      <t xml:space="preserve">Installation de 2ème catégorie: </t>
    </r>
    <r>
      <rPr>
        <sz val="10"/>
        <color theme="1"/>
        <rFont val="Arial"/>
        <family val="2"/>
      </rPr>
      <t xml:space="preserve">
Installation dont la puissance est inférieure:
- à </t>
    </r>
    <r>
      <rPr>
        <b/>
        <sz val="10"/>
        <color theme="1"/>
        <rFont val="Arial"/>
        <family val="2"/>
      </rPr>
      <t>250 kW</t>
    </r>
    <r>
      <rPr>
        <sz val="10"/>
        <color theme="1"/>
        <rFont val="Arial"/>
        <family val="2"/>
      </rPr>
      <t xml:space="preserve"> pour une installation située sur l'île de la Grande Terre, 
- à </t>
    </r>
    <r>
      <rPr>
        <b/>
        <sz val="10"/>
        <color theme="1"/>
        <rFont val="Arial"/>
        <family val="2"/>
      </rPr>
      <t>25 kW</t>
    </r>
    <r>
      <rPr>
        <sz val="10"/>
        <color theme="1"/>
        <rFont val="Arial"/>
        <family val="2"/>
      </rPr>
      <t xml:space="preserve"> pour une installation située sur les îles autres que la Grande Terre.</t>
    </r>
  </si>
  <si>
    <r>
      <t xml:space="preserve">Ce fichier Excel a pour but d'accueillir:
- la fiche synthétique de présentation du projet du pétionnaire située dans l'onglet "Fiche synthétique",
- la décomposition des charges d'exploitation et de maintenance prévisionnelles du projet du pétionnaire située dans l'onglet "Charges d'exploitation",
- la décomposition des coûts d'investissement et de démantèlement prévisionnels du projet du pétionnaire située dans l'onglet "Investissement",
- le modèle de plan d'affaires synthétisé par le pétitionnaire dans le modèle de plan d'affaires simplifié établi par la DIMENC situé dans l'onglet "Plan d'affaires".
Ces éléments sont à compléter selon le type de demande d'autorisation d'exploiter concerné (se référer à l'onglet "Check list" pour savoir si ces éléments sont applicables).
Le pétitionnaire doit respecter l'intégrité du modèle de plan d'affaires simplifié établi par la DIMENC en ne saisissant que les cellules prévues à cet effet. Un code couleur identifie les cellules que le pétitionnaire peut compléter et celles qui ne doivent pas être modifiées. 
Il est porté à l'attention du pétitionnaire que :
- les données doivent être renseignées en </t>
    </r>
    <r>
      <rPr>
        <u/>
        <sz val="10"/>
        <color theme="1"/>
        <rFont val="Arial"/>
        <family val="2"/>
      </rPr>
      <t>Francs courants</t>
    </r>
    <r>
      <rPr>
        <sz val="10"/>
        <color theme="1"/>
        <rFont val="Arial"/>
        <family val="2"/>
      </rPr>
      <t xml:space="preserve"> (valeurs nominales),
- les données doivent être renseignées en </t>
    </r>
    <r>
      <rPr>
        <u/>
        <sz val="10"/>
        <color theme="1"/>
        <rFont val="Arial"/>
        <family val="2"/>
      </rPr>
      <t>valeur positive</t>
    </r>
    <r>
      <rPr>
        <sz val="10"/>
        <color theme="1"/>
        <rFont val="Arial"/>
        <family val="2"/>
      </rPr>
      <t xml:space="preserve">, sauf si mention contraire,
- le modèle de plan d'affaires établi par la DIMENC prend en compte des </t>
    </r>
    <r>
      <rPr>
        <u/>
        <sz val="10"/>
        <color theme="1"/>
        <rFont val="Arial"/>
        <family val="2"/>
      </rPr>
      <t>exercices de 12 mois</t>
    </r>
    <r>
      <rPr>
        <sz val="10"/>
        <color theme="1"/>
        <rFont val="Arial"/>
        <family val="2"/>
      </rPr>
      <t xml:space="preserve">, le pétitionnaire devra donc s'y conformer au moment de synthétiser ses données dans le modèle simplifié. </t>
    </r>
  </si>
  <si>
    <t>N/A: Non applicable</t>
  </si>
  <si>
    <r>
      <rPr>
        <u/>
        <sz val="12"/>
        <rFont val="Times New Roman"/>
        <family val="1"/>
      </rPr>
      <t>pour la filière biomasse:</t>
    </r>
    <r>
      <rPr>
        <sz val="12"/>
        <rFont val="Times New Roman"/>
        <family val="1"/>
      </rPr>
      <t xml:space="preserve"> document attestant du potentiel d’approvisionnement
</t>
    </r>
  </si>
  <si>
    <r>
      <t xml:space="preserve">Installation de </t>
    </r>
    <r>
      <rPr>
        <b/>
        <sz val="12"/>
        <rFont val="Times New Roman"/>
        <family val="1"/>
      </rPr>
      <t>1ère</t>
    </r>
    <r>
      <rPr>
        <sz val="12"/>
        <rFont val="Times New Roman"/>
        <family val="1"/>
      </rPr>
      <t xml:space="preserve"> catégorie dont la vocation principale est l'alimentation des réseaux publics d'électricité</t>
    </r>
  </si>
  <si>
    <r>
      <t xml:space="preserve">Installation de </t>
    </r>
    <r>
      <rPr>
        <b/>
        <sz val="12"/>
        <rFont val="Times New Roman"/>
        <family val="1"/>
      </rPr>
      <t>1ère</t>
    </r>
    <r>
      <rPr>
        <sz val="12"/>
        <rFont val="Times New Roman"/>
        <family val="1"/>
      </rPr>
      <t xml:space="preserve"> catégorie dont la vocation principale </t>
    </r>
    <r>
      <rPr>
        <b/>
        <sz val="12"/>
        <rFont val="Times New Roman"/>
        <family val="1"/>
      </rPr>
      <t>N'</t>
    </r>
    <r>
      <rPr>
        <sz val="12"/>
        <rFont val="Times New Roman"/>
        <family val="1"/>
      </rPr>
      <t xml:space="preserve">est </t>
    </r>
    <r>
      <rPr>
        <b/>
        <sz val="12"/>
        <rFont val="Times New Roman"/>
        <family val="1"/>
      </rPr>
      <t xml:space="preserve">PAS </t>
    </r>
    <r>
      <rPr>
        <sz val="12"/>
        <rFont val="Times New Roman"/>
        <family val="1"/>
      </rPr>
      <t>l'alimentation des réseaux publics d'électricité</t>
    </r>
  </si>
  <si>
    <r>
      <t xml:space="preserve">Installation de </t>
    </r>
    <r>
      <rPr>
        <b/>
        <sz val="12"/>
        <rFont val="Times New Roman"/>
        <family val="1"/>
      </rPr>
      <t>2ème</t>
    </r>
    <r>
      <rPr>
        <sz val="12"/>
        <rFont val="Times New Roman"/>
        <family val="1"/>
      </rPr>
      <t xml:space="preserve"> catégorie</t>
    </r>
  </si>
  <si>
    <r>
      <t xml:space="preserve">Installation </t>
    </r>
    <r>
      <rPr>
        <b/>
        <sz val="12"/>
        <rFont val="Times New Roman"/>
        <family val="1"/>
      </rPr>
      <t xml:space="preserve">non raccordée </t>
    </r>
    <r>
      <rPr>
        <sz val="12"/>
        <rFont val="Times New Roman"/>
        <family val="1"/>
      </rPr>
      <t xml:space="preserve">aux réseaux publics dont la puissance est </t>
    </r>
    <r>
      <rPr>
        <b/>
        <sz val="12"/>
        <rFont val="Calibri"/>
        <family val="2"/>
      </rPr>
      <t>≥</t>
    </r>
    <r>
      <rPr>
        <b/>
        <sz val="12"/>
        <rFont val="Times New Roman"/>
        <family val="1"/>
      </rPr>
      <t xml:space="preserve"> 1 MW</t>
    </r>
  </si>
  <si>
    <r>
      <rPr>
        <b/>
        <sz val="12"/>
        <rFont val="Times New Roman"/>
        <family val="1"/>
      </rPr>
      <t>Transfert d'exploitant</t>
    </r>
    <r>
      <rPr>
        <sz val="12"/>
        <rFont val="Times New Roman"/>
        <family val="1"/>
      </rPr>
      <t xml:space="preserve"> pour une installation de </t>
    </r>
    <r>
      <rPr>
        <b/>
        <sz val="12"/>
        <rFont val="Times New Roman"/>
        <family val="1"/>
      </rPr>
      <t>1ère</t>
    </r>
    <r>
      <rPr>
        <sz val="12"/>
        <rFont val="Times New Roman"/>
        <family val="1"/>
      </rPr>
      <t xml:space="preserve"> catégorie</t>
    </r>
  </si>
  <si>
    <r>
      <rPr>
        <b/>
        <sz val="12"/>
        <rFont val="Times New Roman"/>
        <family val="1"/>
      </rPr>
      <t>Transfert d'exploitant</t>
    </r>
    <r>
      <rPr>
        <sz val="12"/>
        <rFont val="Times New Roman"/>
        <family val="1"/>
      </rPr>
      <t xml:space="preserve"> pour une installation de </t>
    </r>
    <r>
      <rPr>
        <b/>
        <sz val="12"/>
        <rFont val="Times New Roman"/>
        <family val="1"/>
      </rPr>
      <t>2ème</t>
    </r>
    <r>
      <rPr>
        <sz val="12"/>
        <rFont val="Times New Roman"/>
        <family val="1"/>
      </rPr>
      <t xml:space="preserve"> catégorie</t>
    </r>
  </si>
  <si>
    <r>
      <t>Puissance installée (MW)</t>
    </r>
    <r>
      <rPr>
        <sz val="10"/>
        <rFont val="Arial"/>
        <family val="2"/>
      </rPr>
      <t xml:space="preserve"> *</t>
    </r>
  </si>
  <si>
    <t>*  puissance maximale des générateurs ou des panneaux solaires photovoltaïques</t>
  </si>
  <si>
    <r>
      <t xml:space="preserve">Puissance raccordée (MW) </t>
    </r>
    <r>
      <rPr>
        <sz val="10"/>
        <rFont val="Arial"/>
        <family val="2"/>
      </rPr>
      <t>**</t>
    </r>
  </si>
  <si>
    <t>** puissance déclarée au gestionnaire de réseau pour l'élaboration de sa note de raccordement</t>
  </si>
  <si>
    <t>Dotation aux provisions (DP) ou reprises de provisions</t>
  </si>
  <si>
    <r>
      <t xml:space="preserve">Charges d'exploitation (CEX) </t>
    </r>
    <r>
      <rPr>
        <i/>
        <sz val="11"/>
        <color theme="1"/>
        <rFont val="Arial"/>
        <family val="2"/>
      </rPr>
      <t>(décomposition ci-dessous à ajuster selon les particularités du projet)</t>
    </r>
  </si>
  <si>
    <r>
      <t>Autres charges d'exploitation</t>
    </r>
    <r>
      <rPr>
        <i/>
        <sz val="10"/>
        <color theme="1"/>
        <rFont val="Arial"/>
        <family val="2"/>
      </rPr>
      <t xml:space="preserve"> (</t>
    </r>
    <r>
      <rPr>
        <i/>
        <sz val="11"/>
        <color theme="1"/>
        <rFont val="Arial"/>
        <family val="2"/>
      </rPr>
      <t>à préciser)</t>
    </r>
  </si>
  <si>
    <t>Taxe foncière, autre taxe, cotisation ou redevance (ITVA)</t>
  </si>
  <si>
    <t>Détail en francs CFP des différents postes de coûts d’exploitation et de maintenance prévisionnels de l’installation (décomposition à ajuster par le pétitionnaire selon les particularités du projet)
Le détail des charges d’exploitation doit couvrir l'ensemble des dépenses durant la durée de vie du projet, notamment les frais de personnels, les pièces détachées, les assurances, les frais de gestion, les frais de renouvellement et de maintenance lourde, et le cas échéant les coûts de combustibles et de location du terrain </t>
  </si>
  <si>
    <t>Gestionnaire de réseau concerné</t>
  </si>
  <si>
    <t>X</t>
  </si>
  <si>
    <t>Y</t>
  </si>
  <si>
    <t>DIMENC - Service Energie
1 ter, rue Unger
BP M2 - 98849 Nouméa Cédex</t>
  </si>
  <si>
    <t>Charges d'exploitation (F CFP/kWh/an)</t>
  </si>
  <si>
    <t>Charges d'exploitation dépensées localement (F CFP/kWh/an)</t>
  </si>
  <si>
    <t>Investissement (F CFP)</t>
  </si>
  <si>
    <t>Investissement dépensé localement (F CFP/Wc)</t>
  </si>
  <si>
    <r>
      <t xml:space="preserve">description synthétique de l’expérience du pétitionnaire et de ses partenaires dans le même type de projet </t>
    </r>
    <r>
      <rPr>
        <i/>
        <sz val="12"/>
        <rFont val="Times New Roman"/>
        <family val="1"/>
      </rPr>
      <t xml:space="preserve">(principales réalisations, moyens humains et matériels, à l’échelle locale ou internationale)
</t>
    </r>
    <r>
      <rPr>
        <b/>
        <sz val="12"/>
        <color rgb="FFFF0000"/>
        <rFont val="Times New Roman"/>
        <family val="1"/>
      </rPr>
      <t xml:space="preserve">Pour la 3ème période d'instruction des projets photovoltaïques de 1ère catégorie situés sur la Grande Terre, le dossier doit : 
- préciser la localisation des sièges sociaux du porteur de projet et de ses sous-traitants principaux ;
-justifier des projets concrétisés et/ou en exploitation, réalisés par le porteur de projet ou ses partenaires (préciser notamment la puissance et la localisation des projets)
</t>
    </r>
  </si>
  <si>
    <t>Montant de location du terrain d'implantation (F CFP/ha/an)</t>
  </si>
  <si>
    <t>Montant estimé des charges annuelles d'exploitation (F CFP/kWh/an)</t>
  </si>
  <si>
    <r>
      <t xml:space="preserve">Montant estimé des charges annuelles d'exploitation (kF CFP/an) </t>
    </r>
    <r>
      <rPr>
        <i/>
        <sz val="10"/>
        <rFont val="Arial"/>
        <family val="2"/>
      </rPr>
      <t>(si installation raccordée réseau)</t>
    </r>
  </si>
  <si>
    <r>
      <t xml:space="preserve">Montant de la garantie financière pour démantèlement et remise en état du site (MF CFP) </t>
    </r>
    <r>
      <rPr>
        <i/>
        <sz val="10"/>
        <rFont val="Arial"/>
        <family val="2"/>
      </rPr>
      <t>(si applicable)</t>
    </r>
  </si>
  <si>
    <t>Durée du contrat envisagée (années)</t>
  </si>
  <si>
    <t>Réseau de raccordement</t>
  </si>
  <si>
    <t>Cas spécifiques des installations rentrant dans le cadre des arrêtés tarifaires définis pour les installations photovoltaïques en autoconsommation à destination des particuliers et des entreprises ainsi que pour de la revente totale (installation sur bâtiment de puissance comprise entre 36 et 250 kWc):</t>
  </si>
  <si>
    <r>
      <t xml:space="preserve">Formulaire de demande d'autorisation d'exploiter à compléter et renvoyer signé accompagné d'un </t>
    </r>
    <r>
      <rPr>
        <b/>
        <sz val="10"/>
        <color theme="1"/>
        <rFont val="Arial"/>
        <family val="2"/>
      </rPr>
      <t>document certifiant l'accord du gestionnaire de réseau concerné</t>
    </r>
    <r>
      <rPr>
        <sz val="10"/>
        <color theme="1"/>
        <rFont val="Arial"/>
        <family val="2"/>
      </rPr>
      <t xml:space="preserve"> pour le raccordement de l'installation sur son réseau</t>
    </r>
  </si>
  <si>
    <r>
      <t xml:space="preserve">Les demandes relatives à des installations photovoltaïque de puissance supérieure ou égale à 36 kWc doivent également être accompagnées d'une </t>
    </r>
    <r>
      <rPr>
        <b/>
        <sz val="10"/>
        <color theme="1"/>
        <rFont val="Arial"/>
        <family val="2"/>
      </rPr>
      <t>attestation sur l’honneur de mise à disposition du bâtiment d’implantation signée par le propriétaire du bâtiment concerné</t>
    </r>
  </si>
  <si>
    <t>Montant acheté (et fabriqué) localement ou lié à de la main d'œuvre locale en F CFP/an</t>
  </si>
  <si>
    <t>PEX - CEX</t>
  </si>
  <si>
    <r>
      <t xml:space="preserve">Montant de location du terrain d'implantation (F CFP/an) </t>
    </r>
    <r>
      <rPr>
        <i/>
        <sz val="10"/>
        <rFont val="Arial"/>
        <family val="2"/>
      </rPr>
      <t>(si applicable)</t>
    </r>
  </si>
  <si>
    <r>
      <t>Superficie du terrain d'implantation (ha)</t>
    </r>
    <r>
      <rPr>
        <i/>
        <sz val="10"/>
        <rFont val="Arial"/>
        <family val="2"/>
      </rPr>
      <t xml:space="preserve"> (si applicable)</t>
    </r>
  </si>
  <si>
    <t>Préciser le tronçon du réseau ou le poste source concerné pour le raccordement du projet</t>
  </si>
  <si>
    <r>
      <t xml:space="preserve">Capacité de stockage de la batterie (MWh) </t>
    </r>
    <r>
      <rPr>
        <i/>
        <sz val="10"/>
        <rFont val="Arial"/>
        <family val="2"/>
      </rPr>
      <t>(si applicable)</t>
    </r>
  </si>
  <si>
    <t>Accéder à la note de capacité d'accueil du réseau de transport (mise à jour d'avril 2018)</t>
  </si>
  <si>
    <t>https://maitrise-energie.nc/actualites/capacite-daccueil-du-reseau-de-transport-au-regard-des-objectifs-de-la-programmation</t>
  </si>
  <si>
    <t>Fixe</t>
  </si>
  <si>
    <r>
      <t>Autres charges d'exploitation (</t>
    </r>
    <r>
      <rPr>
        <i/>
        <sz val="10"/>
        <color theme="1"/>
        <rFont val="Arial"/>
        <family val="2"/>
      </rPr>
      <t>à préciser</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</si>
</sst>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_ ;\-#,##0\ "/>
    <numFmt numFmtId="165" formatCode="#,##0.00_ ;\-#,##0.00\ "/>
    <numFmt numFmtId="166" formatCode="0.0%"/>
    <numFmt numFmtId="167" formatCode="_-* #,##0\ _€_-;\-* #,##0\ _€_-;_-* &quot;-&quot;??\ _€_-;_-@_-"/>
  </numFmts>
  <fonts count="36" x14ac:knownFonts="1">
    <font>
      <sz val="10"/>
      <name val="Arial"/>
    </font>
    <font>
      <sz val="10"/>
      <name val="Arial"/>
      <family val="2"/>
    </font>
    <font>
      <b/>
      <sz val="10"/>
      <name val="Arial"/>
      <family val="2"/>
    </font>
    <font>
      <sz val="8"/>
      <name val="Arial"/>
      <family val="2"/>
    </font>
    <font>
      <sz val="11"/>
      <color theme="1"/>
      <name val="Arial"/>
      <family val="2"/>
    </font>
    <font>
      <b/>
      <sz val="11"/>
      <color theme="1"/>
      <name val="Arial"/>
      <family val="2"/>
    </font>
    <font>
      <b/>
      <sz val="11"/>
      <color theme="0"/>
      <name val="Arial"/>
      <family val="2"/>
    </font>
    <font>
      <i/>
      <sz val="11"/>
      <color theme="1"/>
      <name val="Arial"/>
      <family val="2"/>
    </font>
    <font>
      <sz val="9"/>
      <color indexed="81"/>
      <name val="Tahoma"/>
      <family val="2"/>
    </font>
    <font>
      <sz val="10"/>
      <name val="Arial"/>
      <family val="2"/>
    </font>
    <font>
      <i/>
      <sz val="10"/>
      <name val="Arial"/>
      <family val="2"/>
    </font>
    <font>
      <sz val="10"/>
      <color theme="1"/>
      <name val="Arial"/>
      <family val="2"/>
    </font>
    <font>
      <sz val="12"/>
      <name val="Times New Roman"/>
      <family val="1"/>
    </font>
    <font>
      <b/>
      <sz val="12"/>
      <name val="Times New Roman"/>
      <family val="1"/>
    </font>
    <font>
      <b/>
      <sz val="10"/>
      <color theme="1"/>
      <name val="Arial"/>
      <family val="2"/>
    </font>
    <font>
      <b/>
      <sz val="11"/>
      <name val="Times New Roman"/>
      <family val="1"/>
    </font>
    <font>
      <sz val="11"/>
      <name val="Times New Roman"/>
      <family val="1"/>
    </font>
    <font>
      <i/>
      <sz val="14"/>
      <name val="Arial"/>
      <family val="2"/>
    </font>
    <font>
      <sz val="8"/>
      <color rgb="FF000000"/>
      <name val="Tahoma"/>
      <family val="2"/>
    </font>
    <font>
      <b/>
      <sz val="12"/>
      <color theme="2" tint="-0.499984740745262"/>
      <name val="Arial"/>
      <family val="2"/>
    </font>
    <font>
      <b/>
      <u/>
      <sz val="12"/>
      <color theme="2" tint="-0.499984740745262"/>
      <name val="Arial"/>
      <family val="2"/>
    </font>
    <font>
      <b/>
      <u/>
      <sz val="10"/>
      <name val="Arial"/>
      <family val="2"/>
    </font>
    <font>
      <b/>
      <i/>
      <sz val="10"/>
      <name val="Arial"/>
      <family val="2"/>
    </font>
    <font>
      <i/>
      <sz val="11"/>
      <name val="Arial"/>
      <family val="2"/>
    </font>
    <font>
      <i/>
      <sz val="10"/>
      <color theme="1"/>
      <name val="Arial"/>
      <family val="2"/>
    </font>
    <font>
      <i/>
      <sz val="12"/>
      <name val="Times New Roman"/>
      <family val="1"/>
    </font>
    <font>
      <u/>
      <sz val="12"/>
      <name val="Times New Roman"/>
      <family val="1"/>
    </font>
    <font>
      <u/>
      <sz val="10"/>
      <color theme="1"/>
      <name val="Arial"/>
      <family val="2"/>
    </font>
    <font>
      <i/>
      <sz val="10"/>
      <name val="Times New Roman"/>
      <family val="1"/>
    </font>
    <font>
      <b/>
      <sz val="12"/>
      <name val="Calibri"/>
      <family val="2"/>
    </font>
    <font>
      <b/>
      <sz val="12"/>
      <color rgb="FFFF0000"/>
      <name val="Times New Roman"/>
      <family val="1"/>
    </font>
    <font>
      <u/>
      <sz val="10"/>
      <color theme="10"/>
      <name val="Arial"/>
      <family val="2"/>
    </font>
    <font>
      <u/>
      <sz val="10"/>
      <color theme="11"/>
      <name val="Arial"/>
      <family val="2"/>
    </font>
    <font>
      <b/>
      <sz val="11"/>
      <name val="Cambria"/>
      <family val="1"/>
    </font>
    <font>
      <sz val="9"/>
      <color rgb="FF000000"/>
      <name val="Tahoma"/>
      <family val="2"/>
    </font>
    <font>
      <i/>
      <sz val="9"/>
      <color rgb="FF000000"/>
      <name val="Tahoma"/>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24">
    <border>
      <left/>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70">
    <xf numFmtId="0" fontId="0" fillId="0" borderId="0" xfId="0"/>
    <xf numFmtId="0" fontId="2" fillId="0" borderId="0" xfId="0" applyFont="1" applyAlignment="1">
      <alignment horizontal="left"/>
    </xf>
    <xf numFmtId="0" fontId="4" fillId="2" borderId="0" xfId="0" applyFont="1" applyFill="1"/>
    <xf numFmtId="0" fontId="4" fillId="4" borderId="0" xfId="0" applyFont="1" applyFill="1"/>
    <xf numFmtId="164" fontId="4" fillId="5" borderId="0" xfId="1" applyNumberFormat="1" applyFont="1" applyFill="1"/>
    <xf numFmtId="0" fontId="4" fillId="2" borderId="0" xfId="0" applyFont="1" applyFill="1" applyAlignment="1">
      <alignment horizontal="center"/>
    </xf>
    <xf numFmtId="0" fontId="4" fillId="2" borderId="0" xfId="0" applyFont="1" applyFill="1" applyAlignment="1">
      <alignment horizontal="left" indent="2"/>
    </xf>
    <xf numFmtId="164" fontId="4" fillId="4" borderId="0" xfId="1" applyNumberFormat="1" applyFont="1" applyFill="1" applyProtection="1">
      <protection locked="0"/>
    </xf>
    <xf numFmtId="165" fontId="4" fillId="5" borderId="0" xfId="1" applyNumberFormat="1" applyFont="1" applyFill="1"/>
    <xf numFmtId="166" fontId="4" fillId="5" borderId="0" xfId="2" applyNumberFormat="1" applyFont="1" applyFill="1" applyAlignment="1">
      <alignment horizontal="center"/>
    </xf>
    <xf numFmtId="0" fontId="4" fillId="2" borderId="0" xfId="0" applyFont="1" applyFill="1" applyAlignment="1"/>
    <xf numFmtId="164" fontId="4" fillId="5" borderId="0" xfId="0" applyNumberFormat="1" applyFont="1" applyFill="1"/>
    <xf numFmtId="9" fontId="4" fillId="2" borderId="0" xfId="0" applyNumberFormat="1" applyFont="1" applyFill="1"/>
    <xf numFmtId="9" fontId="4" fillId="5" borderId="0" xfId="2" applyNumberFormat="1" applyFont="1" applyFill="1" applyAlignment="1">
      <alignment horizontal="center"/>
    </xf>
    <xf numFmtId="0" fontId="4" fillId="2" borderId="13" xfId="0" applyFont="1" applyFill="1" applyBorder="1" applyAlignment="1">
      <alignment horizontal="center" vertical="center"/>
    </xf>
    <xf numFmtId="0" fontId="4" fillId="2" borderId="12" xfId="0" applyFont="1" applyFill="1" applyBorder="1"/>
    <xf numFmtId="0" fontId="4" fillId="2" borderId="12" xfId="0" applyFont="1" applyFill="1" applyBorder="1" applyAlignment="1">
      <alignment horizontal="center"/>
    </xf>
    <xf numFmtId="0" fontId="5" fillId="2" borderId="12" xfId="0" applyFont="1" applyFill="1" applyBorder="1" applyAlignment="1">
      <alignment horizontal="center"/>
    </xf>
    <xf numFmtId="0" fontId="7" fillId="2" borderId="0" xfId="0" applyFont="1" applyFill="1" applyAlignment="1">
      <alignment horizontal="left" indent="3"/>
    </xf>
    <xf numFmtId="10" fontId="7" fillId="5" borderId="0" xfId="2" applyNumberFormat="1" applyFont="1" applyFill="1" applyAlignment="1">
      <alignment horizontal="left" indent="6"/>
    </xf>
    <xf numFmtId="10" fontId="7" fillId="5" borderId="0" xfId="2" applyNumberFormat="1" applyFont="1" applyFill="1" applyAlignment="1">
      <alignment horizontal="right"/>
    </xf>
    <xf numFmtId="43" fontId="4" fillId="2" borderId="0" xfId="1" applyFont="1" applyFill="1"/>
    <xf numFmtId="0" fontId="5" fillId="3" borderId="12" xfId="0" applyFont="1" applyFill="1" applyBorder="1" applyAlignment="1">
      <alignment horizontal="left"/>
    </xf>
    <xf numFmtId="0" fontId="5" fillId="2" borderId="0" xfId="0" applyFont="1" applyFill="1"/>
    <xf numFmtId="164" fontId="5" fillId="5" borderId="0" xfId="1" applyNumberFormat="1" applyFont="1" applyFill="1" applyAlignment="1">
      <alignment horizontal="right"/>
    </xf>
    <xf numFmtId="164" fontId="5" fillId="5" borderId="0" xfId="1" applyNumberFormat="1" applyFont="1" applyFill="1"/>
    <xf numFmtId="0" fontId="4" fillId="0" borderId="0" xfId="0" applyFont="1" applyFill="1" applyAlignment="1">
      <alignment horizontal="left" indent="2"/>
    </xf>
    <xf numFmtId="0" fontId="7" fillId="2" borderId="0" xfId="0" applyFont="1" applyFill="1"/>
    <xf numFmtId="0" fontId="7" fillId="0" borderId="0" xfId="0" applyFont="1" applyFill="1"/>
    <xf numFmtId="0" fontId="6" fillId="7" borderId="0" xfId="0" applyFont="1" applyFill="1" applyBorder="1" applyAlignment="1">
      <alignment vertical="center"/>
    </xf>
    <xf numFmtId="0" fontId="5" fillId="3" borderId="12" xfId="0" applyFont="1" applyFill="1" applyBorder="1" applyAlignment="1">
      <alignment horizontal="center"/>
    </xf>
    <xf numFmtId="164" fontId="4" fillId="4" borderId="0" xfId="1" applyNumberFormat="1" applyFont="1" applyFill="1"/>
    <xf numFmtId="0" fontId="9" fillId="0" borderId="0" xfId="0" applyFont="1"/>
    <xf numFmtId="0" fontId="11" fillId="2" borderId="14" xfId="0" applyFont="1" applyFill="1" applyBorder="1" applyAlignment="1">
      <alignment horizontal="left" indent="2"/>
    </xf>
    <xf numFmtId="164" fontId="11" fillId="4" borderId="14" xfId="1" applyNumberFormat="1" applyFont="1" applyFill="1" applyBorder="1"/>
    <xf numFmtId="164" fontId="11" fillId="0" borderId="0" xfId="1" applyNumberFormat="1" applyFont="1" applyFill="1"/>
    <xf numFmtId="166" fontId="11" fillId="5" borderId="14" xfId="2" applyNumberFormat="1" applyFont="1" applyFill="1" applyBorder="1" applyAlignment="1">
      <alignment horizontal="center"/>
    </xf>
    <xf numFmtId="164" fontId="11" fillId="5" borderId="14" xfId="0" applyNumberFormat="1" applyFont="1" applyFill="1" applyBorder="1"/>
    <xf numFmtId="164" fontId="14" fillId="5" borderId="14" xfId="0" applyNumberFormat="1" applyFont="1" applyFill="1" applyBorder="1"/>
    <xf numFmtId="166" fontId="14" fillId="5" borderId="14" xfId="2" applyNumberFormat="1" applyFont="1" applyFill="1" applyBorder="1" applyAlignment="1">
      <alignment horizontal="center"/>
    </xf>
    <xf numFmtId="0" fontId="16" fillId="0" borderId="0" xfId="0" applyFont="1"/>
    <xf numFmtId="0" fontId="15" fillId="0" borderId="0" xfId="0" applyFont="1" applyAlignment="1">
      <alignment horizontal="center" vertical="center"/>
    </xf>
    <xf numFmtId="0" fontId="15" fillId="0" borderId="0" xfId="0" applyFont="1" applyAlignment="1">
      <alignment horizontal="center" vertical="top"/>
    </xf>
    <xf numFmtId="0" fontId="13" fillId="0" borderId="0" xfId="0" applyFont="1" applyAlignment="1">
      <alignment horizontal="center" vertical="top"/>
    </xf>
    <xf numFmtId="0" fontId="16" fillId="0" borderId="14" xfId="0" applyFont="1" applyBorder="1"/>
    <xf numFmtId="0" fontId="13" fillId="0" borderId="14" xfId="0" applyFont="1" applyBorder="1" applyAlignment="1">
      <alignment vertical="top" wrapText="1"/>
    </xf>
    <xf numFmtId="0" fontId="13" fillId="0" borderId="14" xfId="0" applyFont="1" applyBorder="1"/>
    <xf numFmtId="0" fontId="13" fillId="0" borderId="14" xfId="0" applyFont="1" applyBorder="1" applyAlignment="1">
      <alignment horizontal="center" vertical="top"/>
    </xf>
    <xf numFmtId="0" fontId="13" fillId="0" borderId="14" xfId="0" applyFont="1" applyBorder="1" applyAlignment="1">
      <alignment vertical="top"/>
    </xf>
    <xf numFmtId="0" fontId="13" fillId="0" borderId="14" xfId="0" applyFont="1" applyBorder="1" applyAlignment="1">
      <alignment horizontal="left" vertical="top"/>
    </xf>
    <xf numFmtId="0" fontId="13" fillId="0" borderId="14" xfId="0" applyFont="1" applyBorder="1" applyAlignment="1">
      <alignment horizontal="center" vertical="top" wrapText="1"/>
    </xf>
    <xf numFmtId="0" fontId="13" fillId="0" borderId="14" xfId="0" applyFont="1" applyBorder="1" applyAlignment="1">
      <alignment horizontal="left" vertical="top" wrapText="1"/>
    </xf>
    <xf numFmtId="0" fontId="19" fillId="0" borderId="0" xfId="0" applyFont="1" applyAlignment="1">
      <alignment horizontal="left"/>
    </xf>
    <xf numFmtId="0" fontId="1" fillId="0" borderId="0" xfId="0" applyFont="1"/>
    <xf numFmtId="0" fontId="21" fillId="0" borderId="0" xfId="0" applyFont="1" applyAlignment="1">
      <alignment horizontal="justify"/>
    </xf>
    <xf numFmtId="0" fontId="2" fillId="0" borderId="2" xfId="0" applyFont="1" applyBorder="1" applyAlignment="1">
      <alignment horizontal="justify" vertical="top" wrapText="1"/>
    </xf>
    <xf numFmtId="0" fontId="2" fillId="0" borderId="0" xfId="0" applyFont="1"/>
    <xf numFmtId="0" fontId="2" fillId="8" borderId="14" xfId="0" applyFont="1" applyFill="1" applyBorder="1" applyAlignment="1">
      <alignment horizontal="center" vertical="center"/>
    </xf>
    <xf numFmtId="0" fontId="11" fillId="2" borderId="14" xfId="0" applyFont="1" applyFill="1" applyBorder="1" applyAlignment="1">
      <alignment horizontal="left" wrapText="1" indent="2"/>
    </xf>
    <xf numFmtId="0" fontId="1" fillId="0" borderId="0" xfId="0" applyFont="1" applyAlignment="1">
      <alignment vertical="center"/>
    </xf>
    <xf numFmtId="0" fontId="23" fillId="0" borderId="0" xfId="0" applyFont="1" applyBorder="1" applyAlignment="1">
      <alignment vertical="top" wrapText="1"/>
    </xf>
    <xf numFmtId="0" fontId="10" fillId="0" borderId="0" xfId="0" applyFont="1" applyFill="1" applyBorder="1" applyAlignment="1">
      <alignment horizontal="left" vertical="top" wrapText="1"/>
    </xf>
    <xf numFmtId="0" fontId="0" fillId="0" borderId="0" xfId="0" applyFill="1"/>
    <xf numFmtId="0" fontId="11" fillId="2" borderId="17" xfId="0" applyFont="1" applyFill="1" applyBorder="1" applyAlignment="1">
      <alignment horizontal="left" indent="2"/>
    </xf>
    <xf numFmtId="0" fontId="0" fillId="0" borderId="14" xfId="0" applyBorder="1"/>
    <xf numFmtId="0" fontId="1" fillId="0" borderId="14" xfId="0" applyFont="1" applyBorder="1"/>
    <xf numFmtId="0" fontId="1" fillId="8" borderId="14" xfId="0" applyFont="1" applyFill="1" applyBorder="1" applyAlignment="1">
      <alignment horizontal="left" vertical="center" wrapText="1"/>
    </xf>
    <xf numFmtId="0" fontId="1" fillId="8" borderId="14" xfId="0" applyFont="1" applyFill="1" applyBorder="1" applyAlignment="1">
      <alignment horizontal="center" vertical="center" wrapText="1"/>
    </xf>
    <xf numFmtId="0" fontId="23" fillId="4" borderId="14" xfId="0" applyFont="1" applyFill="1" applyBorder="1" applyAlignment="1">
      <alignment vertical="top" wrapText="1"/>
    </xf>
    <xf numFmtId="0" fontId="1" fillId="9" borderId="14" xfId="0" applyFont="1" applyFill="1" applyBorder="1"/>
    <xf numFmtId="0" fontId="2" fillId="8" borderId="14" xfId="0" applyFont="1" applyFill="1" applyBorder="1" applyAlignment="1">
      <alignment horizontal="center" vertical="center" wrapText="1"/>
    </xf>
    <xf numFmtId="0" fontId="9" fillId="0" borderId="14" xfId="0" applyFont="1" applyBorder="1"/>
    <xf numFmtId="164" fontId="4" fillId="5" borderId="0" xfId="1" applyNumberFormat="1" applyFont="1" applyFill="1" applyProtection="1">
      <protection locked="0"/>
    </xf>
    <xf numFmtId="165" fontId="4" fillId="4" borderId="0" xfId="1" applyNumberFormat="1" applyFont="1" applyFill="1" applyProtection="1">
      <protection locked="0"/>
    </xf>
    <xf numFmtId="0" fontId="12" fillId="0" borderId="0" xfId="0" applyFont="1"/>
    <xf numFmtId="0" fontId="13" fillId="0" borderId="0" xfId="0" applyFont="1" applyAlignment="1">
      <alignment horizontal="center" vertical="center"/>
    </xf>
    <xf numFmtId="0" fontId="13" fillId="0" borderId="14" xfId="0" applyFont="1" applyBorder="1" applyAlignment="1">
      <alignment horizontal="center" vertical="center"/>
    </xf>
    <xf numFmtId="0" fontId="12" fillId="0" borderId="0" xfId="0" applyFont="1" applyAlignment="1">
      <alignment horizontal="justify" vertical="center"/>
    </xf>
    <xf numFmtId="0" fontId="13" fillId="0" borderId="20" xfId="0" applyFont="1" applyBorder="1" applyAlignment="1">
      <alignment horizontal="left" vertical="top" wrapText="1"/>
    </xf>
    <xf numFmtId="0" fontId="22" fillId="0" borderId="0" xfId="0" applyFont="1"/>
    <xf numFmtId="0" fontId="5" fillId="8" borderId="12" xfId="0" applyFont="1" applyFill="1" applyBorder="1" applyAlignment="1"/>
    <xf numFmtId="0" fontId="4" fillId="8" borderId="12" xfId="0" applyFont="1" applyFill="1" applyBorder="1" applyAlignment="1">
      <alignment horizontal="center"/>
    </xf>
    <xf numFmtId="0" fontId="7" fillId="8" borderId="5" xfId="0" applyFont="1" applyFill="1" applyBorder="1"/>
    <xf numFmtId="0" fontId="4" fillId="8" borderId="6" xfId="0" applyFont="1" applyFill="1" applyBorder="1"/>
    <xf numFmtId="0" fontId="4" fillId="8" borderId="7" xfId="0" applyFont="1" applyFill="1" applyBorder="1" applyAlignment="1"/>
    <xf numFmtId="0" fontId="7" fillId="8" borderId="10" xfId="0" applyFont="1" applyFill="1" applyBorder="1"/>
    <xf numFmtId="0" fontId="4" fillId="8" borderId="11" xfId="0" applyFont="1" applyFill="1" applyBorder="1"/>
    <xf numFmtId="0" fontId="4" fillId="8" borderId="2" xfId="0" applyFont="1" applyFill="1" applyBorder="1" applyAlignment="1"/>
    <xf numFmtId="0" fontId="4" fillId="8" borderId="0" xfId="0" applyFont="1" applyFill="1" applyBorder="1"/>
    <xf numFmtId="0" fontId="7" fillId="8" borderId="8" xfId="0" applyFont="1" applyFill="1" applyBorder="1"/>
    <xf numFmtId="0" fontId="4" fillId="8" borderId="9" xfId="0" applyFont="1" applyFill="1" applyBorder="1" applyAlignment="1"/>
    <xf numFmtId="0" fontId="21" fillId="0" borderId="0" xfId="0" applyFont="1" applyAlignment="1">
      <alignment horizontal="left"/>
    </xf>
    <xf numFmtId="0" fontId="20" fillId="0" borderId="0" xfId="0" applyFont="1" applyAlignment="1">
      <alignment horizontal="left"/>
    </xf>
    <xf numFmtId="0" fontId="4" fillId="2" borderId="0" xfId="0" applyFont="1" applyFill="1" applyAlignment="1">
      <alignment vertical="top" wrapText="1"/>
    </xf>
    <xf numFmtId="0" fontId="28" fillId="0" borderId="0" xfId="0" applyFont="1" applyAlignment="1">
      <alignment horizontal="left" vertical="center"/>
    </xf>
    <xf numFmtId="0" fontId="16" fillId="0" borderId="21" xfId="0" applyFont="1" applyBorder="1"/>
    <xf numFmtId="0" fontId="13" fillId="0" borderId="0" xfId="0" applyFont="1" applyAlignment="1">
      <alignment vertical="center"/>
    </xf>
    <xf numFmtId="0" fontId="12" fillId="8" borderId="14" xfId="0" applyFont="1" applyFill="1" applyBorder="1" applyAlignment="1">
      <alignment horizontal="center" vertical="center" textRotation="60" wrapText="1" shrinkToFit="1"/>
    </xf>
    <xf numFmtId="0" fontId="16" fillId="0" borderId="0" xfId="0" applyFont="1" applyBorder="1" applyAlignment="1">
      <alignment vertical="center"/>
    </xf>
    <xf numFmtId="0" fontId="12" fillId="0" borderId="0" xfId="0" applyFont="1" applyAlignment="1">
      <alignment vertical="center"/>
    </xf>
    <xf numFmtId="0" fontId="16" fillId="0" borderId="0" xfId="0" applyFont="1" applyAlignment="1">
      <alignment vertical="center"/>
    </xf>
    <xf numFmtId="0" fontId="16" fillId="0" borderId="0" xfId="0" applyFont="1" applyAlignment="1">
      <alignment textRotation="60" wrapText="1"/>
    </xf>
    <xf numFmtId="0" fontId="20" fillId="0" borderId="0" xfId="0" applyFont="1" applyAlignment="1">
      <alignment horizontal="left" vertical="top"/>
    </xf>
    <xf numFmtId="0" fontId="10" fillId="0" borderId="0" xfId="0" applyFont="1"/>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top" wrapText="1"/>
    </xf>
    <xf numFmtId="167" fontId="2" fillId="0" borderId="2" xfId="1" applyNumberFormat="1" applyFont="1" applyBorder="1" applyAlignment="1">
      <alignment horizontal="center" vertical="center" wrapText="1"/>
    </xf>
    <xf numFmtId="167" fontId="2" fillId="10" borderId="2" xfId="1" applyNumberFormat="1" applyFont="1" applyFill="1" applyBorder="1" applyAlignment="1">
      <alignment horizontal="center" vertical="center" wrapText="1"/>
    </xf>
    <xf numFmtId="0" fontId="21" fillId="0" borderId="0" xfId="0" applyFont="1"/>
    <xf numFmtId="0" fontId="31" fillId="0" borderId="0" xfId="3"/>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 fillId="0" borderId="2" xfId="0" applyFont="1" applyBorder="1" applyAlignment="1">
      <alignment horizontal="center" vertical="center" wrapText="1"/>
    </xf>
    <xf numFmtId="3" fontId="2" fillId="0" borderId="23" xfId="0" applyNumberFormat="1" applyFont="1" applyBorder="1" applyAlignment="1">
      <alignment horizontal="center" vertical="center" wrapText="1"/>
    </xf>
    <xf numFmtId="3" fontId="22" fillId="0" borderId="23" xfId="0" applyNumberFormat="1" applyFont="1" applyBorder="1" applyAlignment="1">
      <alignment horizontal="center" vertical="center" wrapText="1"/>
    </xf>
    <xf numFmtId="0" fontId="2" fillId="0" borderId="9" xfId="0" applyFont="1" applyBorder="1" applyAlignment="1">
      <alignment horizontal="center" vertical="center" wrapText="1"/>
    </xf>
    <xf numFmtId="43" fontId="2" fillId="10" borderId="2" xfId="1" applyNumberFormat="1" applyFont="1" applyFill="1" applyBorder="1" applyAlignment="1">
      <alignment horizontal="center" vertical="center" wrapText="1"/>
    </xf>
    <xf numFmtId="0" fontId="6" fillId="6" borderId="0" xfId="0" applyFont="1" applyFill="1" applyBorder="1" applyAlignment="1">
      <alignment vertical="center"/>
    </xf>
    <xf numFmtId="0" fontId="0" fillId="0" borderId="14" xfId="0" applyFont="1" applyBorder="1"/>
    <xf numFmtId="165" fontId="11" fillId="5" borderId="14" xfId="0" applyNumberFormat="1" applyFont="1" applyFill="1" applyBorder="1"/>
    <xf numFmtId="164" fontId="11" fillId="2" borderId="14" xfId="1" applyNumberFormat="1" applyFont="1" applyFill="1" applyBorder="1"/>
    <xf numFmtId="0" fontId="11" fillId="2" borderId="0" xfId="0" applyFont="1" applyFill="1" applyAlignment="1">
      <alignment horizontal="left" vertical="top" wrapText="1"/>
    </xf>
    <xf numFmtId="0" fontId="21" fillId="0" borderId="0" xfId="0" applyFont="1" applyAlignment="1">
      <alignment horizontal="left" vertical="top" wrapText="1"/>
    </xf>
    <xf numFmtId="0" fontId="11" fillId="8" borderId="5" xfId="0" applyFont="1" applyFill="1" applyBorder="1" applyAlignment="1">
      <alignment horizontal="left" vertical="top" wrapText="1"/>
    </xf>
    <xf numFmtId="0" fontId="11" fillId="8" borderId="6" xfId="0" applyFont="1" applyFill="1" applyBorder="1" applyAlignment="1">
      <alignment horizontal="left" vertical="top" wrapText="1"/>
    </xf>
    <xf numFmtId="0" fontId="11" fillId="8" borderId="7" xfId="0" applyFont="1" applyFill="1" applyBorder="1" applyAlignment="1">
      <alignment horizontal="left" vertical="top" wrapText="1"/>
    </xf>
    <xf numFmtId="0" fontId="11" fillId="8" borderId="8" xfId="0" applyFont="1" applyFill="1" applyBorder="1" applyAlignment="1">
      <alignment horizontal="left" vertical="top" wrapText="1"/>
    </xf>
    <xf numFmtId="0" fontId="11" fillId="8" borderId="0" xfId="0" applyFont="1" applyFill="1" applyBorder="1" applyAlignment="1">
      <alignment horizontal="left" vertical="top" wrapText="1"/>
    </xf>
    <xf numFmtId="0" fontId="11" fillId="8" borderId="9" xfId="0" applyFont="1" applyFill="1" applyBorder="1" applyAlignment="1">
      <alignment horizontal="left" vertical="top" wrapText="1"/>
    </xf>
    <xf numFmtId="0" fontId="11" fillId="8" borderId="10" xfId="0" applyFont="1" applyFill="1" applyBorder="1" applyAlignment="1">
      <alignment horizontal="left" vertical="top" wrapText="1"/>
    </xf>
    <xf numFmtId="0" fontId="11" fillId="8" borderId="11" xfId="0" applyFont="1" applyFill="1" applyBorder="1" applyAlignment="1">
      <alignment horizontal="left" vertical="top" wrapText="1"/>
    </xf>
    <xf numFmtId="0" fontId="11" fillId="8" borderId="2" xfId="0" applyFont="1" applyFill="1" applyBorder="1" applyAlignment="1">
      <alignment horizontal="left" vertical="top"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8" borderId="15" xfId="0" applyFont="1" applyFill="1" applyBorder="1" applyAlignment="1">
      <alignment horizontal="center"/>
    </xf>
    <xf numFmtId="0" fontId="2" fillId="8" borderId="22" xfId="0" applyFont="1" applyFill="1" applyBorder="1" applyAlignment="1">
      <alignment horizontal="center"/>
    </xf>
    <xf numFmtId="0" fontId="2" fillId="8" borderId="16" xfId="0" applyFont="1" applyFill="1" applyBorder="1" applyAlignment="1">
      <alignment horizont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 fillId="10" borderId="15"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applyFont="1" applyAlignment="1">
      <alignment horizontal="justify" wrapText="1"/>
    </xf>
    <xf numFmtId="0" fontId="1" fillId="0" borderId="0" xfId="0" applyFont="1" applyAlignment="1">
      <alignment wrapText="1"/>
    </xf>
    <xf numFmtId="0" fontId="2" fillId="0" borderId="0" xfId="0" applyFont="1" applyAlignment="1">
      <alignment horizontal="left" vertical="top"/>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7" xfId="0" applyFont="1" applyFill="1" applyBorder="1" applyAlignment="1">
      <alignment horizontal="left" vertical="top" wrapText="1"/>
    </xf>
    <xf numFmtId="0" fontId="10" fillId="8" borderId="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10"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8" borderId="2" xfId="0" applyFont="1" applyFill="1" applyBorder="1" applyAlignment="1">
      <alignment horizontal="left" vertical="top" wrapText="1"/>
    </xf>
    <xf numFmtId="0" fontId="4" fillId="5" borderId="0" xfId="0" applyFont="1" applyFill="1" applyAlignment="1" applyProtection="1">
      <alignment horizontal="center"/>
      <protection locked="0"/>
    </xf>
    <xf numFmtId="0" fontId="12" fillId="0" borderId="14"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3" fillId="0" borderId="14" xfId="0" applyFont="1" applyBorder="1" applyAlignment="1">
      <alignment horizontal="left" vertical="top"/>
    </xf>
    <xf numFmtId="0" fontId="12" fillId="0" borderId="14" xfId="0" applyFont="1" applyBorder="1" applyAlignment="1">
      <alignment horizontal="left" vertical="top"/>
    </xf>
    <xf numFmtId="0" fontId="13" fillId="0" borderId="14" xfId="0" applyFont="1" applyBorder="1" applyAlignment="1">
      <alignment horizontal="center" vertical="center"/>
    </xf>
    <xf numFmtId="0" fontId="13" fillId="0" borderId="14" xfId="0" applyFont="1" applyBorder="1" applyAlignment="1">
      <alignment horizontal="center" vertical="center" textRotation="90"/>
    </xf>
  </cellXfs>
  <cellStyles count="33">
    <cellStyle name="Lien hypertexte" xfId="3" builtinId="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152400</xdr:colOff>
          <xdr:row>43</xdr:row>
          <xdr:rowOff>142875</xdr:rowOff>
        </xdr:to>
        <xdr:sp macro="" textlink="">
          <xdr:nvSpPr>
            <xdr:cNvPr id="11272" name="Object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142875</xdr:rowOff>
        </xdr:from>
        <xdr:to>
          <xdr:col>1</xdr:col>
          <xdr:colOff>238125</xdr:colOff>
          <xdr:row>36</xdr:row>
          <xdr:rowOff>104775</xdr:rowOff>
        </xdr:to>
        <xdr:sp macro="" textlink="">
          <xdr:nvSpPr>
            <xdr:cNvPr id="11275" name="Object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9</xdr:row>
          <xdr:rowOff>2162175</xdr:rowOff>
        </xdr:from>
        <xdr:to>
          <xdr:col>6</xdr:col>
          <xdr:colOff>695325</xdr:colOff>
          <xdr:row>9</xdr:row>
          <xdr:rowOff>2400300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142875</xdr:rowOff>
        </xdr:from>
        <xdr:to>
          <xdr:col>6</xdr:col>
          <xdr:colOff>647700</xdr:colOff>
          <xdr:row>12</xdr:row>
          <xdr:rowOff>381000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xdr:row>
          <xdr:rowOff>561975</xdr:rowOff>
        </xdr:from>
        <xdr:to>
          <xdr:col>6</xdr:col>
          <xdr:colOff>695325</xdr:colOff>
          <xdr:row>8</xdr:row>
          <xdr:rowOff>809625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219075</xdr:rowOff>
        </xdr:from>
        <xdr:to>
          <xdr:col>6</xdr:col>
          <xdr:colOff>638175</xdr:colOff>
          <xdr:row>7</xdr:row>
          <xdr:rowOff>457200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28575</xdr:rowOff>
        </xdr:from>
        <xdr:to>
          <xdr:col>6</xdr:col>
          <xdr:colOff>695325</xdr:colOff>
          <xdr:row>7</xdr:row>
          <xdr:rowOff>266700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xdr:row>
          <xdr:rowOff>85725</xdr:rowOff>
        </xdr:from>
        <xdr:to>
          <xdr:col>6</xdr:col>
          <xdr:colOff>714375</xdr:colOff>
          <xdr:row>5</xdr:row>
          <xdr:rowOff>333375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xdr:row>
          <xdr:rowOff>0</xdr:rowOff>
        </xdr:from>
        <xdr:to>
          <xdr:col>6</xdr:col>
          <xdr:colOff>714375</xdr:colOff>
          <xdr:row>2</xdr:row>
          <xdr:rowOff>266700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0</xdr:row>
          <xdr:rowOff>2590800</xdr:rowOff>
        </xdr:from>
        <xdr:to>
          <xdr:col>6</xdr:col>
          <xdr:colOff>714375</xdr:colOff>
          <xdr:row>1</xdr:row>
          <xdr:rowOff>228600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xdr:row>
          <xdr:rowOff>104775</xdr:rowOff>
        </xdr:from>
        <xdr:to>
          <xdr:col>6</xdr:col>
          <xdr:colOff>714375</xdr:colOff>
          <xdr:row>3</xdr:row>
          <xdr:rowOff>352425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66675</xdr:rowOff>
        </xdr:from>
        <xdr:to>
          <xdr:col>6</xdr:col>
          <xdr:colOff>714375</xdr:colOff>
          <xdr:row>6</xdr:row>
          <xdr:rowOff>314325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xdr:row>
          <xdr:rowOff>28575</xdr:rowOff>
        </xdr:from>
        <xdr:to>
          <xdr:col>6</xdr:col>
          <xdr:colOff>714375</xdr:colOff>
          <xdr:row>4</xdr:row>
          <xdr:rowOff>276225</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295275</xdr:rowOff>
        </xdr:from>
        <xdr:to>
          <xdr:col>6</xdr:col>
          <xdr:colOff>638175</xdr:colOff>
          <xdr:row>6</xdr:row>
          <xdr:rowOff>533400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266700</xdr:rowOff>
        </xdr:from>
        <xdr:to>
          <xdr:col>6</xdr:col>
          <xdr:colOff>676275</xdr:colOff>
          <xdr:row>10</xdr:row>
          <xdr:rowOff>523875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104775</xdr:rowOff>
        </xdr:from>
        <xdr:to>
          <xdr:col>6</xdr:col>
          <xdr:colOff>676275</xdr:colOff>
          <xdr:row>11</xdr:row>
          <xdr:rowOff>352425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1762125</xdr:rowOff>
        </xdr:from>
        <xdr:to>
          <xdr:col>6</xdr:col>
          <xdr:colOff>657225</xdr:colOff>
          <xdr:row>13</xdr:row>
          <xdr:rowOff>2009775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676275</xdr:rowOff>
        </xdr:from>
        <xdr:to>
          <xdr:col>6</xdr:col>
          <xdr:colOff>657225</xdr:colOff>
          <xdr:row>14</xdr:row>
          <xdr:rowOff>914400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219075</xdr:rowOff>
        </xdr:from>
        <xdr:to>
          <xdr:col>6</xdr:col>
          <xdr:colOff>676275</xdr:colOff>
          <xdr:row>15</xdr:row>
          <xdr:rowOff>457200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752475</xdr:rowOff>
        </xdr:from>
        <xdr:to>
          <xdr:col>6</xdr:col>
          <xdr:colOff>657225</xdr:colOff>
          <xdr:row>16</xdr:row>
          <xdr:rowOff>1000125</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371475</xdr:rowOff>
        </xdr:from>
        <xdr:to>
          <xdr:col>6</xdr:col>
          <xdr:colOff>657225</xdr:colOff>
          <xdr:row>17</xdr:row>
          <xdr:rowOff>619125</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180975</xdr:rowOff>
        </xdr:from>
        <xdr:to>
          <xdr:col>6</xdr:col>
          <xdr:colOff>657225</xdr:colOff>
          <xdr:row>18</xdr:row>
          <xdr:rowOff>428625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200025</xdr:rowOff>
        </xdr:from>
        <xdr:to>
          <xdr:col>6</xdr:col>
          <xdr:colOff>647700</xdr:colOff>
          <xdr:row>19</xdr:row>
          <xdr:rowOff>447675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790575</xdr:rowOff>
        </xdr:from>
        <xdr:to>
          <xdr:col>6</xdr:col>
          <xdr:colOff>600075</xdr:colOff>
          <xdr:row>17</xdr:row>
          <xdr:rowOff>1028700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2162175</xdr:rowOff>
        </xdr:from>
        <xdr:to>
          <xdr:col>7</xdr:col>
          <xdr:colOff>685800</xdr:colOff>
          <xdr:row>9</xdr:row>
          <xdr:rowOff>2400300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561975</xdr:rowOff>
        </xdr:from>
        <xdr:to>
          <xdr:col>7</xdr:col>
          <xdr:colOff>685800</xdr:colOff>
          <xdr:row>8</xdr:row>
          <xdr:rowOff>809625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0</xdr:row>
          <xdr:rowOff>2590800</xdr:rowOff>
        </xdr:from>
        <xdr:to>
          <xdr:col>7</xdr:col>
          <xdr:colOff>695325</xdr:colOff>
          <xdr:row>1</xdr:row>
          <xdr:rowOff>228600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266700</xdr:rowOff>
        </xdr:from>
        <xdr:to>
          <xdr:col>7</xdr:col>
          <xdr:colOff>676275</xdr:colOff>
          <xdr:row>10</xdr:row>
          <xdr:rowOff>523875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104775</xdr:rowOff>
        </xdr:from>
        <xdr:to>
          <xdr:col>7</xdr:col>
          <xdr:colOff>676275</xdr:colOff>
          <xdr:row>11</xdr:row>
          <xdr:rowOff>352425</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1762125</xdr:rowOff>
        </xdr:from>
        <xdr:to>
          <xdr:col>7</xdr:col>
          <xdr:colOff>647700</xdr:colOff>
          <xdr:row>13</xdr:row>
          <xdr:rowOff>2009775</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676275</xdr:rowOff>
        </xdr:from>
        <xdr:to>
          <xdr:col>7</xdr:col>
          <xdr:colOff>647700</xdr:colOff>
          <xdr:row>14</xdr:row>
          <xdr:rowOff>914400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200025</xdr:rowOff>
        </xdr:from>
        <xdr:to>
          <xdr:col>7</xdr:col>
          <xdr:colOff>638175</xdr:colOff>
          <xdr:row>19</xdr:row>
          <xdr:rowOff>447675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xdr:row>
          <xdr:rowOff>2162175</xdr:rowOff>
        </xdr:from>
        <xdr:to>
          <xdr:col>8</xdr:col>
          <xdr:colOff>676275</xdr:colOff>
          <xdr:row>9</xdr:row>
          <xdr:rowOff>2400300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xdr:row>
          <xdr:rowOff>561975</xdr:rowOff>
        </xdr:from>
        <xdr:to>
          <xdr:col>8</xdr:col>
          <xdr:colOff>676275</xdr:colOff>
          <xdr:row>8</xdr:row>
          <xdr:rowOff>809625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0</xdr:row>
          <xdr:rowOff>2590800</xdr:rowOff>
        </xdr:from>
        <xdr:to>
          <xdr:col>8</xdr:col>
          <xdr:colOff>685800</xdr:colOff>
          <xdr:row>1</xdr:row>
          <xdr:rowOff>228600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2162175</xdr:rowOff>
        </xdr:from>
        <xdr:to>
          <xdr:col>9</xdr:col>
          <xdr:colOff>676275</xdr:colOff>
          <xdr:row>9</xdr:row>
          <xdr:rowOff>2400300</xdr:rowOff>
        </xdr:to>
        <xdr:sp macro="" textlink="">
          <xdr:nvSpPr>
            <xdr:cNvPr id="7249" name="Check Box 81" hidden="1">
              <a:extLst>
                <a:ext uri="{63B3BB69-23CF-44E3-9099-C40C66FF867C}">
                  <a14:compatExt spid="_x0000_s7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561975</xdr:rowOff>
        </xdr:from>
        <xdr:to>
          <xdr:col>9</xdr:col>
          <xdr:colOff>676275</xdr:colOff>
          <xdr:row>8</xdr:row>
          <xdr:rowOff>809625</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xdr:row>
          <xdr:rowOff>0</xdr:rowOff>
        </xdr:from>
        <xdr:to>
          <xdr:col>9</xdr:col>
          <xdr:colOff>685800</xdr:colOff>
          <xdr:row>2</xdr:row>
          <xdr:rowOff>266700</xdr:rowOff>
        </xdr:to>
        <xdr:sp macro="" textlink="">
          <xdr:nvSpPr>
            <xdr:cNvPr id="7255" name="Check Box 87" hidden="1">
              <a:extLst>
                <a:ext uri="{63B3BB69-23CF-44E3-9099-C40C66FF867C}">
                  <a14:compatExt spid="_x0000_s7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0</xdr:row>
          <xdr:rowOff>2590800</xdr:rowOff>
        </xdr:from>
        <xdr:to>
          <xdr:col>9</xdr:col>
          <xdr:colOff>685800</xdr:colOff>
          <xdr:row>1</xdr:row>
          <xdr:rowOff>228600</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xdr:row>
          <xdr:rowOff>104775</xdr:rowOff>
        </xdr:from>
        <xdr:to>
          <xdr:col>9</xdr:col>
          <xdr:colOff>685800</xdr:colOff>
          <xdr:row>3</xdr:row>
          <xdr:rowOff>352425</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xdr:row>
          <xdr:rowOff>28575</xdr:rowOff>
        </xdr:from>
        <xdr:to>
          <xdr:col>9</xdr:col>
          <xdr:colOff>685800</xdr:colOff>
          <xdr:row>4</xdr:row>
          <xdr:rowOff>276225</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266700</xdr:rowOff>
        </xdr:from>
        <xdr:to>
          <xdr:col>9</xdr:col>
          <xdr:colOff>657225</xdr:colOff>
          <xdr:row>10</xdr:row>
          <xdr:rowOff>523875</xdr:rowOff>
        </xdr:to>
        <xdr:sp macro="" textlink="">
          <xdr:nvSpPr>
            <xdr:cNvPr id="7261" name="Check Box 93" hidden="1">
              <a:extLst>
                <a:ext uri="{63B3BB69-23CF-44E3-9099-C40C66FF867C}">
                  <a14:compatExt spid="_x0000_s7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200025</xdr:rowOff>
        </xdr:from>
        <xdr:to>
          <xdr:col>9</xdr:col>
          <xdr:colOff>638175</xdr:colOff>
          <xdr:row>19</xdr:row>
          <xdr:rowOff>447675</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12</xdr:row>
          <xdr:rowOff>142875</xdr:rowOff>
        </xdr:from>
        <xdr:to>
          <xdr:col>10</xdr:col>
          <xdr:colOff>619125</xdr:colOff>
          <xdr:row>12</xdr:row>
          <xdr:rowOff>381000</xdr:rowOff>
        </xdr:to>
        <xdr:sp macro="" textlink="">
          <xdr:nvSpPr>
            <xdr:cNvPr id="7272" name="Check Box 104" hidden="1">
              <a:extLst>
                <a:ext uri="{63B3BB69-23CF-44E3-9099-C40C66FF867C}">
                  <a14:compatExt spid="_x0000_s7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xdr:row>
          <xdr:rowOff>0</xdr:rowOff>
        </xdr:from>
        <xdr:to>
          <xdr:col>10</xdr:col>
          <xdr:colOff>676275</xdr:colOff>
          <xdr:row>2</xdr:row>
          <xdr:rowOff>266700</xdr:rowOff>
        </xdr:to>
        <xdr:sp macro="" textlink="">
          <xdr:nvSpPr>
            <xdr:cNvPr id="7277" name="Check Box 109" hidden="1">
              <a:extLst>
                <a:ext uri="{63B3BB69-23CF-44E3-9099-C40C66FF867C}">
                  <a14:compatExt spid="_x0000_s7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0</xdr:row>
          <xdr:rowOff>2590800</xdr:rowOff>
        </xdr:from>
        <xdr:to>
          <xdr:col>10</xdr:col>
          <xdr:colOff>676275</xdr:colOff>
          <xdr:row>1</xdr:row>
          <xdr:rowOff>228600</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xdr:row>
          <xdr:rowOff>104775</xdr:rowOff>
        </xdr:from>
        <xdr:to>
          <xdr:col>10</xdr:col>
          <xdr:colOff>676275</xdr:colOff>
          <xdr:row>3</xdr:row>
          <xdr:rowOff>352425</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28575</xdr:rowOff>
        </xdr:from>
        <xdr:to>
          <xdr:col>10</xdr:col>
          <xdr:colOff>676275</xdr:colOff>
          <xdr:row>4</xdr:row>
          <xdr:rowOff>276225</xdr:rowOff>
        </xdr:to>
        <xdr:sp macro="" textlink="">
          <xdr:nvSpPr>
            <xdr:cNvPr id="7281" name="Check Box 113" hidden="1">
              <a:extLst>
                <a:ext uri="{63B3BB69-23CF-44E3-9099-C40C66FF867C}">
                  <a14:compatExt spid="_x0000_s7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0</xdr:row>
          <xdr:rowOff>2590800</xdr:rowOff>
        </xdr:from>
        <xdr:to>
          <xdr:col>11</xdr:col>
          <xdr:colOff>676275</xdr:colOff>
          <xdr:row>1</xdr:row>
          <xdr:rowOff>228600</xdr:rowOff>
        </xdr:to>
        <xdr:sp macro="" textlink="">
          <xdr:nvSpPr>
            <xdr:cNvPr id="7300" name="Check Box 132" hidden="1">
              <a:extLst>
                <a:ext uri="{63B3BB69-23CF-44E3-9099-C40C66FF867C}">
                  <a14:compatExt spid="_x0000_s7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package" Target="../embeddings/Microsoft_Excel_Worksheet2.xlsx"/><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hyperlink" Target="https://maitrise-energie.nc/actualites/capacite-daccueil-du-reseau-de-transport-au-regard-des-objectifs-de-la-programmation"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5.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9"/>
  <sheetViews>
    <sheetView tabSelected="1" workbookViewId="0">
      <selection activeCell="A34" sqref="A34"/>
    </sheetView>
  </sheetViews>
  <sheetFormatPr baseColWidth="10" defaultColWidth="10.85546875" defaultRowHeight="14.25" x14ac:dyDescent="0.2"/>
  <cols>
    <col min="1" max="16384" width="10.85546875" style="2"/>
  </cols>
  <sheetData>
    <row r="1" spans="1:12" ht="15.75" x14ac:dyDescent="0.25">
      <c r="A1" s="92" t="s">
        <v>160</v>
      </c>
    </row>
    <row r="2" spans="1:12" ht="15" thickBot="1" x14ac:dyDescent="0.25"/>
    <row r="3" spans="1:12" ht="14.25" customHeight="1" x14ac:dyDescent="0.2">
      <c r="A3" s="125" t="s">
        <v>164</v>
      </c>
      <c r="B3" s="126"/>
      <c r="C3" s="126"/>
      <c r="D3" s="126"/>
      <c r="E3" s="126"/>
      <c r="F3" s="126"/>
      <c r="G3" s="126"/>
      <c r="H3" s="126"/>
      <c r="I3" s="126"/>
      <c r="J3" s="126"/>
      <c r="K3" s="126"/>
      <c r="L3" s="127"/>
    </row>
    <row r="4" spans="1:12" ht="15" customHeight="1" x14ac:dyDescent="0.2">
      <c r="A4" s="128"/>
      <c r="B4" s="129"/>
      <c r="C4" s="129"/>
      <c r="D4" s="129"/>
      <c r="E4" s="129"/>
      <c r="F4" s="129"/>
      <c r="G4" s="129"/>
      <c r="H4" s="129"/>
      <c r="I4" s="129"/>
      <c r="J4" s="129"/>
      <c r="K4" s="129"/>
      <c r="L4" s="130"/>
    </row>
    <row r="5" spans="1:12" ht="15" customHeight="1" x14ac:dyDescent="0.2">
      <c r="A5" s="128"/>
      <c r="B5" s="129"/>
      <c r="C5" s="129"/>
      <c r="D5" s="129"/>
      <c r="E5" s="129"/>
      <c r="F5" s="129"/>
      <c r="G5" s="129"/>
      <c r="H5" s="129"/>
      <c r="I5" s="129"/>
      <c r="J5" s="129"/>
      <c r="K5" s="129"/>
      <c r="L5" s="130"/>
    </row>
    <row r="6" spans="1:12" ht="15" customHeight="1" x14ac:dyDescent="0.2">
      <c r="A6" s="128"/>
      <c r="B6" s="129"/>
      <c r="C6" s="129"/>
      <c r="D6" s="129"/>
      <c r="E6" s="129"/>
      <c r="F6" s="129"/>
      <c r="G6" s="129"/>
      <c r="H6" s="129"/>
      <c r="I6" s="129"/>
      <c r="J6" s="129"/>
      <c r="K6" s="129"/>
      <c r="L6" s="130"/>
    </row>
    <row r="7" spans="1:12" ht="15" customHeight="1" x14ac:dyDescent="0.2">
      <c r="A7" s="128"/>
      <c r="B7" s="129"/>
      <c r="C7" s="129"/>
      <c r="D7" s="129"/>
      <c r="E7" s="129"/>
      <c r="F7" s="129"/>
      <c r="G7" s="129"/>
      <c r="H7" s="129"/>
      <c r="I7" s="129"/>
      <c r="J7" s="129"/>
      <c r="K7" s="129"/>
      <c r="L7" s="130"/>
    </row>
    <row r="8" spans="1:12" ht="15" customHeight="1" x14ac:dyDescent="0.2">
      <c r="A8" s="128"/>
      <c r="B8" s="129"/>
      <c r="C8" s="129"/>
      <c r="D8" s="129"/>
      <c r="E8" s="129"/>
      <c r="F8" s="129"/>
      <c r="G8" s="129"/>
      <c r="H8" s="129"/>
      <c r="I8" s="129"/>
      <c r="J8" s="129"/>
      <c r="K8" s="129"/>
      <c r="L8" s="130"/>
    </row>
    <row r="9" spans="1:12" ht="15" customHeight="1" x14ac:dyDescent="0.2">
      <c r="A9" s="128"/>
      <c r="B9" s="129"/>
      <c r="C9" s="129"/>
      <c r="D9" s="129"/>
      <c r="E9" s="129"/>
      <c r="F9" s="129"/>
      <c r="G9" s="129"/>
      <c r="H9" s="129"/>
      <c r="I9" s="129"/>
      <c r="J9" s="129"/>
      <c r="K9" s="129"/>
      <c r="L9" s="130"/>
    </row>
    <row r="10" spans="1:12" ht="15" customHeight="1" x14ac:dyDescent="0.2">
      <c r="A10" s="128"/>
      <c r="B10" s="129"/>
      <c r="C10" s="129"/>
      <c r="D10" s="129"/>
      <c r="E10" s="129"/>
      <c r="F10" s="129"/>
      <c r="G10" s="129"/>
      <c r="H10" s="129"/>
      <c r="I10" s="129"/>
      <c r="J10" s="129"/>
      <c r="K10" s="129"/>
      <c r="L10" s="130"/>
    </row>
    <row r="11" spans="1:12" ht="15" customHeight="1" x14ac:dyDescent="0.2">
      <c r="A11" s="128"/>
      <c r="B11" s="129"/>
      <c r="C11" s="129"/>
      <c r="D11" s="129"/>
      <c r="E11" s="129"/>
      <c r="F11" s="129"/>
      <c r="G11" s="129"/>
      <c r="H11" s="129"/>
      <c r="I11" s="129"/>
      <c r="J11" s="129"/>
      <c r="K11" s="129"/>
      <c r="L11" s="130"/>
    </row>
    <row r="12" spans="1:12" ht="15" customHeight="1" x14ac:dyDescent="0.2">
      <c r="A12" s="128"/>
      <c r="B12" s="129"/>
      <c r="C12" s="129"/>
      <c r="D12" s="129"/>
      <c r="E12" s="129"/>
      <c r="F12" s="129"/>
      <c r="G12" s="129"/>
      <c r="H12" s="129"/>
      <c r="I12" s="129"/>
      <c r="J12" s="129"/>
      <c r="K12" s="129"/>
      <c r="L12" s="130"/>
    </row>
    <row r="13" spans="1:12" ht="15" customHeight="1" x14ac:dyDescent="0.2">
      <c r="A13" s="128"/>
      <c r="B13" s="129"/>
      <c r="C13" s="129"/>
      <c r="D13" s="129"/>
      <c r="E13" s="129"/>
      <c r="F13" s="129"/>
      <c r="G13" s="129"/>
      <c r="H13" s="129"/>
      <c r="I13" s="129"/>
      <c r="J13" s="129"/>
      <c r="K13" s="129"/>
      <c r="L13" s="130"/>
    </row>
    <row r="14" spans="1:12" ht="55.5" customHeight="1" thickBot="1" x14ac:dyDescent="0.25">
      <c r="A14" s="131"/>
      <c r="B14" s="132"/>
      <c r="C14" s="132"/>
      <c r="D14" s="132"/>
      <c r="E14" s="132"/>
      <c r="F14" s="132"/>
      <c r="G14" s="132"/>
      <c r="H14" s="132"/>
      <c r="I14" s="132"/>
      <c r="J14" s="132"/>
      <c r="K14" s="132"/>
      <c r="L14" s="133"/>
    </row>
    <row r="15" spans="1:12" ht="15" customHeight="1" x14ac:dyDescent="0.2"/>
    <row r="16" spans="1:12" ht="15" customHeight="1" x14ac:dyDescent="0.2">
      <c r="A16" s="54" t="s">
        <v>161</v>
      </c>
    </row>
    <row r="17" spans="1:12" ht="15" customHeight="1" x14ac:dyDescent="0.2"/>
    <row r="18" spans="1:12" s="123" customFormat="1" ht="15" customHeight="1" x14ac:dyDescent="0.2">
      <c r="A18" s="123" t="s">
        <v>162</v>
      </c>
    </row>
    <row r="19" spans="1:12" s="123" customFormat="1" ht="15" customHeight="1" x14ac:dyDescent="0.2"/>
    <row r="20" spans="1:12" s="123" customFormat="1" ht="15" customHeight="1" x14ac:dyDescent="0.2"/>
    <row r="21" spans="1:12" s="123" customFormat="1" ht="15" customHeight="1" x14ac:dyDescent="0.2"/>
    <row r="22" spans="1:12" ht="15" customHeight="1" x14ac:dyDescent="0.2">
      <c r="A22" s="93"/>
    </row>
    <row r="23" spans="1:12" s="123" customFormat="1" ht="15" customHeight="1" x14ac:dyDescent="0.2">
      <c r="A23" s="123" t="s">
        <v>163</v>
      </c>
    </row>
    <row r="24" spans="1:12" s="123" customFormat="1" ht="15" customHeight="1" x14ac:dyDescent="0.2"/>
    <row r="25" spans="1:12" s="123" customFormat="1" ht="15" customHeight="1" x14ac:dyDescent="0.2"/>
    <row r="26" spans="1:12" s="123" customFormat="1" ht="15" customHeight="1" x14ac:dyDescent="0.2"/>
    <row r="27" spans="1:12" ht="15" customHeight="1" x14ac:dyDescent="0.2">
      <c r="A27" s="93"/>
    </row>
    <row r="28" spans="1:12" ht="15" customHeight="1" x14ac:dyDescent="0.2">
      <c r="A28" s="124" t="s">
        <v>197</v>
      </c>
      <c r="B28" s="124"/>
      <c r="C28" s="124"/>
      <c r="D28" s="124"/>
      <c r="E28" s="124"/>
      <c r="F28" s="124"/>
      <c r="G28" s="124"/>
      <c r="H28" s="124"/>
      <c r="I28" s="124"/>
      <c r="J28" s="124"/>
      <c r="K28" s="124"/>
      <c r="L28" s="124"/>
    </row>
    <row r="29" spans="1:12" x14ac:dyDescent="0.2">
      <c r="A29" s="124"/>
      <c r="B29" s="124"/>
      <c r="C29" s="124"/>
      <c r="D29" s="124"/>
      <c r="E29" s="124"/>
      <c r="F29" s="124"/>
      <c r="G29" s="124"/>
      <c r="H29" s="124"/>
      <c r="I29" s="124"/>
      <c r="J29" s="124"/>
      <c r="K29" s="124"/>
      <c r="L29" s="124"/>
    </row>
    <row r="31" spans="1:12" x14ac:dyDescent="0.2">
      <c r="A31" s="123" t="s">
        <v>198</v>
      </c>
      <c r="B31" s="123"/>
      <c r="C31" s="123"/>
      <c r="D31" s="123"/>
      <c r="E31" s="123"/>
      <c r="F31" s="123"/>
      <c r="G31" s="123"/>
      <c r="H31" s="123"/>
      <c r="I31" s="123"/>
      <c r="J31" s="123"/>
      <c r="K31" s="123"/>
      <c r="L31" s="123"/>
    </row>
    <row r="32" spans="1:12" x14ac:dyDescent="0.2">
      <c r="A32" s="123"/>
      <c r="B32" s="123"/>
      <c r="C32" s="123"/>
      <c r="D32" s="123"/>
      <c r="E32" s="123"/>
      <c r="F32" s="123"/>
      <c r="G32" s="123"/>
      <c r="H32" s="123"/>
      <c r="I32" s="123"/>
      <c r="J32" s="123"/>
      <c r="K32" s="123"/>
      <c r="L32" s="123"/>
    </row>
    <row r="39" spans="1:12" ht="26.25" customHeight="1" x14ac:dyDescent="0.2">
      <c r="A39" s="123" t="s">
        <v>199</v>
      </c>
      <c r="B39" s="123"/>
      <c r="C39" s="123"/>
      <c r="D39" s="123"/>
      <c r="E39" s="123"/>
      <c r="F39" s="123"/>
      <c r="G39" s="123"/>
      <c r="H39" s="123"/>
      <c r="I39" s="123"/>
      <c r="J39" s="123"/>
      <c r="K39" s="123"/>
      <c r="L39" s="123"/>
    </row>
  </sheetData>
  <mergeCells count="6">
    <mergeCell ref="A39:L39"/>
    <mergeCell ref="A23:XFD26"/>
    <mergeCell ref="A28:L29"/>
    <mergeCell ref="A31:L32"/>
    <mergeCell ref="A3:L14"/>
    <mergeCell ref="A18:XFD21"/>
  </mergeCells>
  <pageMargins left="0.70866141732283472" right="0.70866141732283472" top="0.74803149606299213" bottom="0.74803149606299213" header="0.31496062992125984" footer="0.31496062992125984"/>
  <headerFooter>
    <oddHeader>&amp;CDemande d'autorisation d'exploiter une installation de production électrique</oddHeader>
    <oddFooter>&amp;C&amp;D</oddFooter>
  </headerFooter>
  <drawing r:id="rId1"/>
  <legacyDrawing r:id="rId2"/>
  <oleObjects>
    <mc:AlternateContent xmlns:mc="http://schemas.openxmlformats.org/markup-compatibility/2006">
      <mc:Choice Requires="x14">
        <oleObject progId="Document" dvAspect="DVASPECT_ICON" shapeId="11272" r:id="rId3">
          <objectPr defaultSize="0" r:id="rId4">
            <anchor moveWithCells="1">
              <from>
                <xdr:col>0</xdr:col>
                <xdr:colOff>0</xdr:colOff>
                <xdr:row>40</xdr:row>
                <xdr:rowOff>0</xdr:rowOff>
              </from>
              <to>
                <xdr:col>1</xdr:col>
                <xdr:colOff>152400</xdr:colOff>
                <xdr:row>43</xdr:row>
                <xdr:rowOff>142875</xdr:rowOff>
              </to>
            </anchor>
          </objectPr>
        </oleObject>
      </mc:Choice>
      <mc:Fallback>
        <oleObject progId="Document" dvAspect="DVASPECT_ICON" shapeId="11272" r:id="rId3"/>
      </mc:Fallback>
    </mc:AlternateContent>
    <mc:AlternateContent xmlns:mc="http://schemas.openxmlformats.org/markup-compatibility/2006">
      <mc:Choice Requires="x14">
        <oleObject progId="Feuille de calcul" dvAspect="DVASPECT_ICON" shapeId="11275" r:id="rId5">
          <objectPr defaultSize="0" r:id="rId6">
            <anchor moveWithCells="1">
              <from>
                <xdr:col>0</xdr:col>
                <xdr:colOff>85725</xdr:colOff>
                <xdr:row>32</xdr:row>
                <xdr:rowOff>142875</xdr:rowOff>
              </from>
              <to>
                <xdr:col>1</xdr:col>
                <xdr:colOff>238125</xdr:colOff>
                <xdr:row>36</xdr:row>
                <xdr:rowOff>104775</xdr:rowOff>
              </to>
            </anchor>
          </objectPr>
        </oleObject>
      </mc:Choice>
      <mc:Fallback>
        <oleObject progId="Feuille de calcul" dvAspect="DVASPECT_ICON" shapeId="11275" r:id="rId5"/>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C41" sqref="C41:C56"/>
    </sheetView>
  </sheetViews>
  <sheetFormatPr baseColWidth="10" defaultRowHeight="12.75" x14ac:dyDescent="0.2"/>
  <cols>
    <col min="1" max="1" width="46.7109375" customWidth="1"/>
    <col min="2" max="2" width="3.42578125" customWidth="1"/>
    <col min="3" max="3" width="70.42578125" customWidth="1"/>
  </cols>
  <sheetData>
    <row r="1" spans="1:3" ht="15.75" x14ac:dyDescent="0.25">
      <c r="A1" s="52" t="s">
        <v>108</v>
      </c>
      <c r="B1" s="52"/>
      <c r="C1" s="1"/>
    </row>
    <row r="3" spans="1:3" x14ac:dyDescent="0.2">
      <c r="A3" s="54" t="s">
        <v>104</v>
      </c>
      <c r="B3" s="54"/>
      <c r="C3" s="53"/>
    </row>
    <row r="4" spans="1:3" ht="13.5" thickBot="1" x14ac:dyDescent="0.25">
      <c r="A4" s="53"/>
      <c r="B4" s="53"/>
      <c r="C4" s="53"/>
    </row>
    <row r="5" spans="1:3" ht="13.5" thickBot="1" x14ac:dyDescent="0.25">
      <c r="A5" s="136" t="s">
        <v>101</v>
      </c>
      <c r="B5" s="137"/>
      <c r="C5" s="138"/>
    </row>
    <row r="6" spans="1:3" ht="32.25" customHeight="1" thickBot="1" x14ac:dyDescent="0.25">
      <c r="A6" s="134" t="s">
        <v>19</v>
      </c>
      <c r="B6" s="135"/>
      <c r="C6" s="112"/>
    </row>
    <row r="7" spans="1:3" ht="13.5" thickBot="1" x14ac:dyDescent="0.25">
      <c r="A7" s="134" t="s">
        <v>20</v>
      </c>
      <c r="B7" s="135"/>
      <c r="C7" s="112"/>
    </row>
    <row r="8" spans="1:3" ht="38.25" customHeight="1" thickBot="1" x14ac:dyDescent="0.25">
      <c r="A8" s="134" t="s">
        <v>0</v>
      </c>
      <c r="B8" s="135"/>
      <c r="C8" s="112"/>
    </row>
    <row r="9" spans="1:3" ht="13.5" thickBot="1" x14ac:dyDescent="0.25">
      <c r="A9" s="136" t="s">
        <v>102</v>
      </c>
      <c r="B9" s="137"/>
      <c r="C9" s="138"/>
    </row>
    <row r="10" spans="1:3" ht="13.5" thickBot="1" x14ac:dyDescent="0.25">
      <c r="A10" s="134" t="s">
        <v>1</v>
      </c>
      <c r="B10" s="135"/>
      <c r="C10" s="112"/>
    </row>
    <row r="11" spans="1:3" ht="13.5" thickBot="1" x14ac:dyDescent="0.25">
      <c r="A11" s="134" t="s">
        <v>2</v>
      </c>
      <c r="B11" s="135"/>
      <c r="C11" s="112"/>
    </row>
    <row r="12" spans="1:3" ht="13.5" thickBot="1" x14ac:dyDescent="0.25">
      <c r="A12" s="136" t="s">
        <v>103</v>
      </c>
      <c r="B12" s="137"/>
      <c r="C12" s="138"/>
    </row>
    <row r="13" spans="1:3" ht="13.5" thickBot="1" x14ac:dyDescent="0.25">
      <c r="A13" s="134" t="s">
        <v>3</v>
      </c>
      <c r="B13" s="135"/>
      <c r="C13" s="112"/>
    </row>
    <row r="14" spans="1:3" ht="13.5" thickBot="1" x14ac:dyDescent="0.25">
      <c r="A14" s="134" t="s">
        <v>4</v>
      </c>
      <c r="B14" s="135"/>
      <c r="C14" s="112"/>
    </row>
    <row r="15" spans="1:3" ht="41.25" customHeight="1" thickBot="1" x14ac:dyDescent="0.25">
      <c r="A15" s="134" t="s">
        <v>5</v>
      </c>
      <c r="B15" s="135"/>
      <c r="C15" s="112"/>
    </row>
    <row r="16" spans="1:3" ht="13.5" thickBot="1" x14ac:dyDescent="0.25">
      <c r="A16" s="134" t="s">
        <v>6</v>
      </c>
      <c r="B16" s="135"/>
      <c r="C16" s="112"/>
    </row>
    <row r="17" spans="1:3" x14ac:dyDescent="0.2">
      <c r="A17" s="53"/>
      <c r="B17" s="53"/>
      <c r="C17" s="53"/>
    </row>
    <row r="18" spans="1:3" x14ac:dyDescent="0.2">
      <c r="A18" s="53"/>
      <c r="B18" s="53"/>
      <c r="C18" s="53"/>
    </row>
    <row r="19" spans="1:3" x14ac:dyDescent="0.2">
      <c r="A19" s="147" t="s">
        <v>14</v>
      </c>
      <c r="B19" s="147"/>
      <c r="C19" s="147"/>
    </row>
    <row r="20" spans="1:3" ht="38.25" customHeight="1" x14ac:dyDescent="0.2">
      <c r="A20" s="148" t="s">
        <v>185</v>
      </c>
      <c r="B20" s="148"/>
      <c r="C20" s="148"/>
    </row>
    <row r="21" spans="1:3" x14ac:dyDescent="0.2">
      <c r="A21" s="53"/>
      <c r="B21" s="53"/>
      <c r="C21" s="53"/>
    </row>
    <row r="22" spans="1:3" x14ac:dyDescent="0.2">
      <c r="A22" s="54" t="s">
        <v>105</v>
      </c>
      <c r="B22" s="54"/>
      <c r="C22" s="53"/>
    </row>
    <row r="23" spans="1:3" ht="13.5" thickBot="1" x14ac:dyDescent="0.25">
      <c r="A23" s="53"/>
      <c r="B23" s="53"/>
      <c r="C23" s="53"/>
    </row>
    <row r="24" spans="1:3" ht="13.5" thickBot="1" x14ac:dyDescent="0.25">
      <c r="A24" s="136" t="s">
        <v>106</v>
      </c>
      <c r="B24" s="137"/>
      <c r="C24" s="138"/>
    </row>
    <row r="25" spans="1:3" ht="29.25" customHeight="1" thickBot="1" x14ac:dyDescent="0.25">
      <c r="A25" s="134" t="s">
        <v>7</v>
      </c>
      <c r="B25" s="135"/>
      <c r="C25" s="112"/>
    </row>
    <row r="26" spans="1:3" ht="29.25" customHeight="1" thickBot="1" x14ac:dyDescent="0.25">
      <c r="A26" s="134" t="s">
        <v>8</v>
      </c>
      <c r="B26" s="135"/>
      <c r="C26" s="112"/>
    </row>
    <row r="27" spans="1:3" ht="29.25" customHeight="1" thickBot="1" x14ac:dyDescent="0.25">
      <c r="A27" s="134" t="s">
        <v>16</v>
      </c>
      <c r="B27" s="135"/>
      <c r="C27" s="112"/>
    </row>
    <row r="28" spans="1:3" ht="51" customHeight="1" thickBot="1" x14ac:dyDescent="0.25">
      <c r="A28" s="149" t="s">
        <v>15</v>
      </c>
      <c r="B28" s="104" t="s">
        <v>183</v>
      </c>
      <c r="C28" s="113"/>
    </row>
    <row r="29" spans="1:3" ht="51" customHeight="1" thickBot="1" x14ac:dyDescent="0.25">
      <c r="A29" s="150"/>
      <c r="B29" s="104" t="s">
        <v>184</v>
      </c>
      <c r="C29" s="113"/>
    </row>
    <row r="30" spans="1:3" ht="33" customHeight="1" thickBot="1" x14ac:dyDescent="0.25">
      <c r="A30" s="134" t="s">
        <v>17</v>
      </c>
      <c r="B30" s="135"/>
      <c r="C30" s="112"/>
    </row>
    <row r="31" spans="1:3" ht="20.25" customHeight="1" thickBot="1" x14ac:dyDescent="0.25">
      <c r="A31" s="134" t="s">
        <v>173</v>
      </c>
      <c r="B31" s="135"/>
      <c r="C31" s="112"/>
    </row>
    <row r="32" spans="1:3" ht="20.25" customHeight="1" thickBot="1" x14ac:dyDescent="0.25">
      <c r="A32" s="134" t="s">
        <v>175</v>
      </c>
      <c r="B32" s="135"/>
      <c r="C32" s="111"/>
    </row>
    <row r="33" spans="1:3" ht="20.25" customHeight="1" thickBot="1" x14ac:dyDescent="0.25">
      <c r="A33" s="134" t="s">
        <v>21</v>
      </c>
      <c r="B33" s="135"/>
      <c r="C33" s="111"/>
    </row>
    <row r="34" spans="1:3" ht="22.5" customHeight="1" thickBot="1" x14ac:dyDescent="0.25">
      <c r="A34" s="134" t="s">
        <v>18</v>
      </c>
      <c r="B34" s="135"/>
      <c r="C34" s="112"/>
    </row>
    <row r="35" spans="1:3" ht="22.5" customHeight="1" thickBot="1" x14ac:dyDescent="0.25">
      <c r="A35" s="134" t="s">
        <v>182</v>
      </c>
      <c r="B35" s="135"/>
      <c r="C35" s="114"/>
    </row>
    <row r="36" spans="1:3" ht="13.5" thickBot="1" x14ac:dyDescent="0.25">
      <c r="A36" s="134" t="s">
        <v>9</v>
      </c>
      <c r="B36" s="135"/>
      <c r="C36" s="114"/>
    </row>
    <row r="37" spans="1:3" ht="26.25" customHeight="1" thickBot="1" x14ac:dyDescent="0.25">
      <c r="A37" s="134" t="s">
        <v>57</v>
      </c>
      <c r="B37" s="135"/>
      <c r="C37" s="114"/>
    </row>
    <row r="38" spans="1:3" ht="26.25" customHeight="1" x14ac:dyDescent="0.2">
      <c r="A38" s="105"/>
      <c r="B38" s="105"/>
      <c r="C38" s="106"/>
    </row>
    <row r="39" spans="1:3" x14ac:dyDescent="0.2">
      <c r="A39" s="56" t="s">
        <v>113</v>
      </c>
      <c r="B39" s="56"/>
      <c r="C39" s="53"/>
    </row>
    <row r="40" spans="1:3" ht="13.5" thickBot="1" x14ac:dyDescent="0.25">
      <c r="A40" s="53"/>
      <c r="B40" s="53"/>
      <c r="C40" s="53"/>
    </row>
    <row r="41" spans="1:3" ht="42.75" customHeight="1" thickBot="1" x14ac:dyDescent="0.25">
      <c r="A41" s="143" t="s">
        <v>107</v>
      </c>
      <c r="B41" s="144"/>
      <c r="C41" s="111"/>
    </row>
    <row r="42" spans="1:3" ht="13.5" thickBot="1" x14ac:dyDescent="0.25">
      <c r="A42" s="134" t="s">
        <v>195</v>
      </c>
      <c r="B42" s="135"/>
      <c r="C42" s="112"/>
    </row>
    <row r="43" spans="1:3" ht="30" customHeight="1" x14ac:dyDescent="0.2">
      <c r="A43" s="143" t="s">
        <v>114</v>
      </c>
      <c r="B43" s="144"/>
      <c r="C43" s="115"/>
    </row>
    <row r="44" spans="1:3" x14ac:dyDescent="0.2">
      <c r="A44" s="139" t="s">
        <v>10</v>
      </c>
      <c r="B44" s="140"/>
      <c r="C44" s="116"/>
    </row>
    <row r="45" spans="1:3" x14ac:dyDescent="0.2">
      <c r="A45" s="139" t="s">
        <v>11</v>
      </c>
      <c r="B45" s="140"/>
      <c r="C45" s="116"/>
    </row>
    <row r="46" spans="1:3" x14ac:dyDescent="0.2">
      <c r="A46" s="139" t="s">
        <v>12</v>
      </c>
      <c r="B46" s="140"/>
      <c r="C46" s="117"/>
    </row>
    <row r="47" spans="1:3" ht="13.5" thickBot="1" x14ac:dyDescent="0.25">
      <c r="A47" s="151" t="s">
        <v>13</v>
      </c>
      <c r="B47" s="152"/>
      <c r="C47" s="55"/>
    </row>
    <row r="48" spans="1:3" ht="32.25" customHeight="1" thickBot="1" x14ac:dyDescent="0.25">
      <c r="A48" s="143" t="s">
        <v>193</v>
      </c>
      <c r="B48" s="144"/>
      <c r="C48" s="107"/>
    </row>
    <row r="49" spans="1:5" ht="26.25" customHeight="1" thickBot="1" x14ac:dyDescent="0.25">
      <c r="A49" s="141" t="s">
        <v>192</v>
      </c>
      <c r="B49" s="142"/>
      <c r="C49" s="118"/>
    </row>
    <row r="50" spans="1:5" ht="26.25" customHeight="1" thickBot="1" x14ac:dyDescent="0.25">
      <c r="A50" s="134" t="s">
        <v>202</v>
      </c>
      <c r="B50" s="135"/>
      <c r="C50" s="107"/>
    </row>
    <row r="51" spans="1:5" ht="26.25" customHeight="1" thickBot="1" x14ac:dyDescent="0.25">
      <c r="A51" s="134" t="s">
        <v>203</v>
      </c>
      <c r="B51" s="135"/>
      <c r="C51" s="114"/>
    </row>
    <row r="52" spans="1:5" ht="26.25" customHeight="1" thickBot="1" x14ac:dyDescent="0.25">
      <c r="A52" s="141" t="s">
        <v>191</v>
      </c>
      <c r="B52" s="142"/>
      <c r="C52" s="108"/>
    </row>
    <row r="53" spans="1:5" ht="43.5" customHeight="1" thickBot="1" x14ac:dyDescent="0.25">
      <c r="A53" s="134" t="s">
        <v>194</v>
      </c>
      <c r="B53" s="135"/>
      <c r="C53" s="107"/>
    </row>
    <row r="54" spans="1:5" ht="26.25" customHeight="1" thickBot="1" x14ac:dyDescent="0.25">
      <c r="A54" s="134" t="s">
        <v>196</v>
      </c>
      <c r="B54" s="135"/>
      <c r="C54" s="107"/>
    </row>
    <row r="55" spans="1:5" ht="31.5" customHeight="1" thickBot="1" x14ac:dyDescent="0.25">
      <c r="A55" s="134" t="s">
        <v>204</v>
      </c>
      <c r="B55" s="135"/>
      <c r="C55" s="114"/>
      <c r="E55" s="53"/>
    </row>
    <row r="56" spans="1:5" ht="26.25" customHeight="1" thickBot="1" x14ac:dyDescent="0.25">
      <c r="A56" s="134" t="s">
        <v>205</v>
      </c>
      <c r="B56" s="135"/>
      <c r="C56" s="114"/>
    </row>
    <row r="57" spans="1:5" x14ac:dyDescent="0.2">
      <c r="A57" s="53"/>
      <c r="B57" s="53"/>
      <c r="C57" s="53"/>
    </row>
    <row r="58" spans="1:5" ht="36" customHeight="1" x14ac:dyDescent="0.2">
      <c r="A58" s="145" t="s">
        <v>50</v>
      </c>
      <c r="B58" s="145"/>
      <c r="C58" s="146"/>
    </row>
    <row r="59" spans="1:5" x14ac:dyDescent="0.2">
      <c r="A59" s="53"/>
      <c r="B59" s="53"/>
      <c r="C59" s="53"/>
    </row>
    <row r="60" spans="1:5" x14ac:dyDescent="0.2">
      <c r="A60" s="103" t="s">
        <v>174</v>
      </c>
      <c r="B60" s="103"/>
    </row>
    <row r="61" spans="1:5" x14ac:dyDescent="0.2">
      <c r="A61" s="103" t="s">
        <v>176</v>
      </c>
      <c r="B61" s="103"/>
    </row>
    <row r="63" spans="1:5" x14ac:dyDescent="0.2">
      <c r="A63" s="109" t="s">
        <v>206</v>
      </c>
    </row>
    <row r="64" spans="1:5" x14ac:dyDescent="0.2">
      <c r="A64" s="110" t="s">
        <v>207</v>
      </c>
    </row>
  </sheetData>
  <mergeCells count="44">
    <mergeCell ref="A58:C58"/>
    <mergeCell ref="A19:C19"/>
    <mergeCell ref="A20:C20"/>
    <mergeCell ref="A28:A29"/>
    <mergeCell ref="A27:B27"/>
    <mergeCell ref="A26:B26"/>
    <mergeCell ref="A25:B25"/>
    <mergeCell ref="A30:B30"/>
    <mergeCell ref="A31:B31"/>
    <mergeCell ref="A32:B32"/>
    <mergeCell ref="A33:B33"/>
    <mergeCell ref="A34:B34"/>
    <mergeCell ref="A47:B47"/>
    <mergeCell ref="A35:B35"/>
    <mergeCell ref="A36:B36"/>
    <mergeCell ref="A37:B37"/>
    <mergeCell ref="A5:C5"/>
    <mergeCell ref="A9:C9"/>
    <mergeCell ref="A44:B44"/>
    <mergeCell ref="A45:B45"/>
    <mergeCell ref="A6:B6"/>
    <mergeCell ref="A7:B7"/>
    <mergeCell ref="A8:B8"/>
    <mergeCell ref="A10:B10"/>
    <mergeCell ref="A11:B11"/>
    <mergeCell ref="A13:B13"/>
    <mergeCell ref="A14:B14"/>
    <mergeCell ref="A15:B15"/>
    <mergeCell ref="A16:B16"/>
    <mergeCell ref="A12:C12"/>
    <mergeCell ref="A41:B41"/>
    <mergeCell ref="A43:B43"/>
    <mergeCell ref="A24:C24"/>
    <mergeCell ref="A46:B46"/>
    <mergeCell ref="A50:B50"/>
    <mergeCell ref="A51:B51"/>
    <mergeCell ref="A52:B52"/>
    <mergeCell ref="A48:B48"/>
    <mergeCell ref="A49:B49"/>
    <mergeCell ref="A56:B56"/>
    <mergeCell ref="A55:B55"/>
    <mergeCell ref="A54:B54"/>
    <mergeCell ref="A42:B42"/>
    <mergeCell ref="A53:B53"/>
  </mergeCells>
  <phoneticPr fontId="3" type="noConversion"/>
  <dataValidations count="2">
    <dataValidation type="list" allowBlank="1" showInputMessage="1" showErrorMessage="1" sqref="C35">
      <formula1>"ENERCAL Transport,ENERCAL Distribution,EEC Distribution"</formula1>
    </dataValidation>
    <dataValidation type="list" allowBlank="1" showInputMessage="1" showErrorMessage="1" sqref="C54">
      <formula1>"Enercal Transport, Enercal Distribution, EEC Distribution"</formula1>
    </dataValidation>
  </dataValidations>
  <hyperlinks>
    <hyperlink ref="A64" r:id="rId1"/>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&amp;C&amp;"Arial,Italique"Demande d'autorisation d'exploiter une installation de production électrique</oddHeader>
    <oddFooter>&amp;C&amp;D</oddFooter>
  </headerFooter>
  <rowBreaks count="1" manualBreakCount="1">
    <brk id="38" max="2"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F34" sqref="F34"/>
    </sheetView>
  </sheetViews>
  <sheetFormatPr baseColWidth="10" defaultRowHeight="12.75" x14ac:dyDescent="0.2"/>
  <cols>
    <col min="2" max="2" width="57" bestFit="1" customWidth="1"/>
    <col min="4" max="4" width="12.42578125" customWidth="1"/>
    <col min="5" max="5" width="30.42578125" customWidth="1"/>
  </cols>
  <sheetData>
    <row r="1" spans="1:7" ht="15.75" x14ac:dyDescent="0.25">
      <c r="A1" s="52" t="s">
        <v>109</v>
      </c>
      <c r="B1" s="1"/>
    </row>
    <row r="3" spans="1:7" x14ac:dyDescent="0.2">
      <c r="A3" s="1" t="s">
        <v>133</v>
      </c>
      <c r="B3" s="53"/>
      <c r="C3" s="53"/>
      <c r="D3" s="53"/>
      <c r="E3" s="53"/>
      <c r="F3" s="53"/>
      <c r="G3" s="53"/>
    </row>
    <row r="4" spans="1:7" ht="5.25" customHeight="1" x14ac:dyDescent="0.2">
      <c r="A4" s="1"/>
      <c r="B4" s="53"/>
      <c r="C4" s="53"/>
      <c r="D4" s="53"/>
      <c r="E4" s="53"/>
      <c r="F4" s="53"/>
      <c r="G4" s="53"/>
    </row>
    <row r="5" spans="1:7" x14ac:dyDescent="0.2">
      <c r="A5" s="79" t="s">
        <v>152</v>
      </c>
    </row>
    <row r="6" spans="1:7" ht="14.25" x14ac:dyDescent="0.2">
      <c r="A6" s="3"/>
      <c r="B6" t="s">
        <v>22</v>
      </c>
    </row>
    <row r="7" spans="1:7" ht="14.25" x14ac:dyDescent="0.2">
      <c r="A7" s="4"/>
      <c r="B7" t="s">
        <v>23</v>
      </c>
    </row>
    <row r="8" spans="1:7" ht="13.5" thickBot="1" x14ac:dyDescent="0.25">
      <c r="A8" s="1"/>
      <c r="B8" s="53"/>
      <c r="C8" s="53"/>
      <c r="D8" s="53"/>
      <c r="E8" s="53"/>
      <c r="F8" s="53"/>
      <c r="G8" s="53"/>
    </row>
    <row r="9" spans="1:7" ht="15" customHeight="1" x14ac:dyDescent="0.2">
      <c r="A9" s="153" t="s">
        <v>181</v>
      </c>
      <c r="B9" s="154"/>
      <c r="C9" s="154"/>
      <c r="D9" s="154"/>
      <c r="E9" s="154"/>
      <c r="F9" s="154"/>
      <c r="G9" s="155"/>
    </row>
    <row r="10" spans="1:7" ht="12.75" customHeight="1" x14ac:dyDescent="0.2">
      <c r="A10" s="156"/>
      <c r="B10" s="157"/>
      <c r="C10" s="157"/>
      <c r="D10" s="157"/>
      <c r="E10" s="157"/>
      <c r="F10" s="157"/>
      <c r="G10" s="158"/>
    </row>
    <row r="11" spans="1:7" ht="12.75" customHeight="1" x14ac:dyDescent="0.2">
      <c r="A11" s="156"/>
      <c r="B11" s="157"/>
      <c r="C11" s="157"/>
      <c r="D11" s="157"/>
      <c r="E11" s="157"/>
      <c r="F11" s="157"/>
      <c r="G11" s="158"/>
    </row>
    <row r="12" spans="1:7" ht="12.75" customHeight="1" x14ac:dyDescent="0.2">
      <c r="A12" s="156"/>
      <c r="B12" s="157"/>
      <c r="C12" s="157"/>
      <c r="D12" s="157"/>
      <c r="E12" s="157"/>
      <c r="F12" s="157"/>
      <c r="G12" s="158"/>
    </row>
    <row r="13" spans="1:7" ht="27.75" customHeight="1" thickBot="1" x14ac:dyDescent="0.25">
      <c r="A13" s="159"/>
      <c r="B13" s="160"/>
      <c r="C13" s="160"/>
      <c r="D13" s="160"/>
      <c r="E13" s="160"/>
      <c r="F13" s="160"/>
      <c r="G13" s="161"/>
    </row>
    <row r="14" spans="1:7" ht="12.75" customHeight="1" x14ac:dyDescent="0.2">
      <c r="A14" s="60"/>
      <c r="B14" s="60"/>
      <c r="C14" s="60"/>
      <c r="D14" s="60"/>
      <c r="E14" s="60"/>
      <c r="F14" s="60"/>
      <c r="G14" s="60"/>
    </row>
    <row r="15" spans="1:7" ht="40.5" customHeight="1" x14ac:dyDescent="0.2">
      <c r="B15" s="57" t="s">
        <v>58</v>
      </c>
      <c r="C15" s="57" t="s">
        <v>59</v>
      </c>
      <c r="D15" s="57" t="s">
        <v>27</v>
      </c>
      <c r="E15" s="66" t="s">
        <v>123</v>
      </c>
      <c r="F15" s="67" t="s">
        <v>27</v>
      </c>
      <c r="G15" s="67" t="s">
        <v>124</v>
      </c>
    </row>
    <row r="16" spans="1:7" ht="12.75" customHeight="1" x14ac:dyDescent="0.2">
      <c r="B16" s="33" t="s">
        <v>55</v>
      </c>
      <c r="C16" s="34"/>
      <c r="D16" s="36" t="e">
        <f t="shared" ref="D16:D24" si="0">C16/$C$24</f>
        <v>#DIV/0!</v>
      </c>
      <c r="E16" s="34"/>
      <c r="F16" s="36" t="e">
        <f>E16/C16</f>
        <v>#DIV/0!</v>
      </c>
      <c r="G16" s="68" t="s">
        <v>208</v>
      </c>
    </row>
    <row r="17" spans="1:7" ht="13.5" customHeight="1" x14ac:dyDescent="0.2">
      <c r="B17" s="33" t="s">
        <v>117</v>
      </c>
      <c r="C17" s="34"/>
      <c r="D17" s="36" t="e">
        <f t="shared" si="0"/>
        <v>#DIV/0!</v>
      </c>
      <c r="E17" s="34"/>
      <c r="F17" s="36" t="e">
        <f>E17/C17</f>
        <v>#DIV/0!</v>
      </c>
      <c r="G17" s="68"/>
    </row>
    <row r="18" spans="1:7" ht="14.25" x14ac:dyDescent="0.2">
      <c r="B18" s="33" t="s">
        <v>44</v>
      </c>
      <c r="C18" s="34"/>
      <c r="D18" s="36" t="e">
        <f t="shared" si="0"/>
        <v>#DIV/0!</v>
      </c>
      <c r="E18" s="34"/>
      <c r="F18" s="36" t="e">
        <f t="shared" ref="F18:F23" si="1">E18/C18</f>
        <v>#DIV/0!</v>
      </c>
      <c r="G18" s="68" t="s">
        <v>208</v>
      </c>
    </row>
    <row r="19" spans="1:7" ht="14.25" x14ac:dyDescent="0.2">
      <c r="B19" s="33" t="s">
        <v>46</v>
      </c>
      <c r="C19" s="34"/>
      <c r="D19" s="36" t="e">
        <f t="shared" si="0"/>
        <v>#DIV/0!</v>
      </c>
      <c r="E19" s="34"/>
      <c r="F19" s="36" t="e">
        <f t="shared" si="1"/>
        <v>#DIV/0!</v>
      </c>
      <c r="G19" s="68" t="s">
        <v>208</v>
      </c>
    </row>
    <row r="20" spans="1:7" ht="14.25" x14ac:dyDescent="0.2">
      <c r="B20" s="33" t="s">
        <v>118</v>
      </c>
      <c r="C20" s="34"/>
      <c r="D20" s="36" t="e">
        <f t="shared" si="0"/>
        <v>#DIV/0!</v>
      </c>
      <c r="E20" s="34"/>
      <c r="F20" s="36" t="e">
        <f t="shared" si="1"/>
        <v>#DIV/0!</v>
      </c>
      <c r="G20" s="68" t="s">
        <v>208</v>
      </c>
    </row>
    <row r="21" spans="1:7" ht="14.25" x14ac:dyDescent="0.2">
      <c r="B21" s="63" t="s">
        <v>119</v>
      </c>
      <c r="C21" s="34"/>
      <c r="D21" s="36" t="e">
        <f t="shared" si="0"/>
        <v>#DIV/0!</v>
      </c>
      <c r="E21" s="34"/>
      <c r="F21" s="36"/>
      <c r="G21" s="68"/>
    </row>
    <row r="22" spans="1:7" ht="14.25" x14ac:dyDescent="0.2">
      <c r="B22" s="33" t="s">
        <v>45</v>
      </c>
      <c r="C22" s="34"/>
      <c r="D22" s="36" t="e">
        <f t="shared" si="0"/>
        <v>#DIV/0!</v>
      </c>
      <c r="E22" s="34"/>
      <c r="F22" s="36" t="e">
        <f t="shared" si="1"/>
        <v>#DIV/0!</v>
      </c>
      <c r="G22" s="68" t="s">
        <v>208</v>
      </c>
    </row>
    <row r="23" spans="1:7" ht="14.25" x14ac:dyDescent="0.2">
      <c r="B23" s="58" t="s">
        <v>209</v>
      </c>
      <c r="C23" s="34"/>
      <c r="D23" s="36" t="e">
        <f t="shared" si="0"/>
        <v>#DIV/0!</v>
      </c>
      <c r="E23" s="34"/>
      <c r="F23" s="36" t="e">
        <f t="shared" si="1"/>
        <v>#DIV/0!</v>
      </c>
      <c r="G23" s="68" t="s">
        <v>208</v>
      </c>
    </row>
    <row r="24" spans="1:7" x14ac:dyDescent="0.2">
      <c r="B24" s="33" t="s">
        <v>29</v>
      </c>
      <c r="C24" s="37">
        <f>SUM(C16:C23)</f>
        <v>0</v>
      </c>
      <c r="D24" s="36" t="e">
        <f t="shared" si="0"/>
        <v>#DIV/0!</v>
      </c>
      <c r="E24" s="37">
        <f>SUM(E16:E23)</f>
        <v>0</v>
      </c>
      <c r="F24" s="36" t="e">
        <f>E24/C24</f>
        <v>#DIV/0!</v>
      </c>
      <c r="G24" s="69"/>
    </row>
    <row r="25" spans="1:7" x14ac:dyDescent="0.2">
      <c r="A25" s="53"/>
      <c r="E25" s="53"/>
      <c r="F25" s="53"/>
      <c r="G25" s="53"/>
    </row>
    <row r="26" spans="1:7" x14ac:dyDescent="0.2">
      <c r="A26" s="53"/>
      <c r="B26" s="33" t="s">
        <v>186</v>
      </c>
      <c r="C26" s="121" t="e">
        <f>C24/'Plan d''affaires'!C33</f>
        <v>#DIV/0!</v>
      </c>
      <c r="E26" s="53"/>
      <c r="F26" s="53"/>
      <c r="G26" s="53"/>
    </row>
    <row r="27" spans="1:7" x14ac:dyDescent="0.2">
      <c r="A27" s="53"/>
      <c r="B27" s="33" t="s">
        <v>187</v>
      </c>
      <c r="C27" s="121" t="e">
        <f>E24/'Plan d''affaires'!C33</f>
        <v>#DIV/0!</v>
      </c>
      <c r="E27" s="53"/>
      <c r="F27" s="53"/>
      <c r="G27" s="53"/>
    </row>
    <row r="28" spans="1:7" x14ac:dyDescent="0.2">
      <c r="A28" s="53"/>
      <c r="E28" s="53"/>
      <c r="F28" s="53"/>
      <c r="G28" s="53"/>
    </row>
    <row r="29" spans="1:7" x14ac:dyDescent="0.2">
      <c r="A29" s="1" t="s">
        <v>120</v>
      </c>
    </row>
    <row r="31" spans="1:7" x14ac:dyDescent="0.2">
      <c r="B31" s="57" t="s">
        <v>122</v>
      </c>
      <c r="C31" s="57" t="s">
        <v>59</v>
      </c>
      <c r="D31" s="57" t="s">
        <v>121</v>
      </c>
    </row>
    <row r="32" spans="1:7" x14ac:dyDescent="0.2">
      <c r="B32" s="64"/>
      <c r="C32" s="64"/>
      <c r="D32" s="64"/>
    </row>
    <row r="33" spans="2:4" x14ac:dyDescent="0.2">
      <c r="B33" s="65"/>
      <c r="C33" s="64"/>
      <c r="D33" s="64"/>
    </row>
    <row r="34" spans="2:4" x14ac:dyDescent="0.2">
      <c r="B34" s="64"/>
      <c r="C34" s="64"/>
      <c r="D34" s="64"/>
    </row>
    <row r="35" spans="2:4" x14ac:dyDescent="0.2">
      <c r="B35" s="64"/>
      <c r="C35" s="64"/>
      <c r="D35" s="64"/>
    </row>
    <row r="36" spans="2:4" x14ac:dyDescent="0.2">
      <c r="B36" s="64"/>
      <c r="C36" s="64"/>
      <c r="D36" s="64"/>
    </row>
    <row r="37" spans="2:4" x14ac:dyDescent="0.2">
      <c r="B37" s="64"/>
      <c r="C37" s="64"/>
      <c r="D37" s="64"/>
    </row>
    <row r="38" spans="2:4" x14ac:dyDescent="0.2">
      <c r="B38" s="64"/>
      <c r="C38" s="64"/>
      <c r="D38" s="64"/>
    </row>
  </sheetData>
  <mergeCells count="1">
    <mergeCell ref="A9:G13"/>
  </mergeCells>
  <dataValidations disablePrompts="1" count="1">
    <dataValidation type="list" allowBlank="1" showInputMessage="1" showErrorMessage="1" sqref="G16:G23">
      <formula1>"Variable,Fixe"</formula1>
    </dataValidation>
  </dataValidations>
  <pageMargins left="0.70866141732283472" right="0.70866141732283472" top="0.74803149606299213" bottom="0.74803149606299213" header="0.31496062992125984" footer="0.31496062992125984"/>
  <pageSetup paperSize="9" orientation="portrait" horizontalDpi="4294967292" verticalDpi="4294967292"/>
  <headerFooter>
    <oddFooter>&amp;C&amp;D</oddFooter>
  </headerFooter>
  <legacyDrawing r:id="rId1"/>
  <extLst>
    <ext xmlns:x14="http://schemas.microsoft.com/office/spreadsheetml/2009/9/main" uri="{78C0D931-6437-407d-A8EE-F0AAD7539E65}">
      <x14:conditionalFormattings>
        <x14:conditionalFormatting xmlns:xm="http://schemas.microsoft.com/office/excel/2006/main">
          <x14:cfRule type="iconSet" priority="6" id="{4C7A6CCF-3C71-47D1-97CC-4417ADDB0827}">
            <x14:iconSet iconSet="3Symbols2" custom="1">
              <x14:cfvo type="percent">
                <xm:f>0</xm:f>
              </x14:cfvo>
              <x14:cfvo type="num">
                <xm:f>1</xm:f>
              </x14:cfvo>
              <x14:cfvo type="num" gte="0">
                <xm:f>1</xm:f>
              </x14:cfvo>
              <x14:cfIcon iconSet="3Symbols2" iconId="0"/>
              <x14:cfIcon iconSet="3Symbols2" iconId="2"/>
              <x14:cfIcon iconSet="3Symbols2" iconId="0"/>
            </x14:iconSet>
          </x14:cfRule>
          <xm:sqref>D24</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4"/>
  <sheetViews>
    <sheetView workbookViewId="0">
      <selection activeCell="I16" sqref="I16"/>
    </sheetView>
  </sheetViews>
  <sheetFormatPr baseColWidth="10" defaultColWidth="10.85546875" defaultRowHeight="12.75" x14ac:dyDescent="0.2"/>
  <cols>
    <col min="1" max="1" width="10.85546875" style="32"/>
    <col min="2" max="2" width="50.85546875" style="32" customWidth="1"/>
    <col min="3" max="3" width="15.85546875" style="32" customWidth="1"/>
    <col min="4" max="4" width="42" style="32" customWidth="1"/>
    <col min="5" max="5" width="26.140625" style="32" customWidth="1"/>
    <col min="6" max="16384" width="10.85546875" style="32"/>
  </cols>
  <sheetData>
    <row r="1" spans="1:6" customFormat="1" ht="15.75" x14ac:dyDescent="0.25">
      <c r="A1" s="52" t="s">
        <v>111</v>
      </c>
      <c r="B1" s="1"/>
    </row>
    <row r="3" spans="1:6" customFormat="1" ht="12.75" customHeight="1" x14ac:dyDescent="0.3">
      <c r="A3" s="1" t="s">
        <v>115</v>
      </c>
      <c r="B3" s="59"/>
      <c r="C3" s="53"/>
      <c r="D3" s="53"/>
      <c r="E3" s="53"/>
    </row>
    <row r="4" spans="1:6" customFormat="1" ht="3.75" customHeight="1" x14ac:dyDescent="0.2">
      <c r="A4" s="1"/>
      <c r="B4" s="59"/>
      <c r="C4" s="53"/>
      <c r="D4" s="53"/>
      <c r="E4" s="53"/>
    </row>
    <row r="5" spans="1:6" customFormat="1" x14ac:dyDescent="0.2">
      <c r="A5" s="79" t="s">
        <v>152</v>
      </c>
    </row>
    <row r="6" spans="1:6" customFormat="1" ht="14.25" x14ac:dyDescent="0.2">
      <c r="A6" s="3"/>
      <c r="B6" t="s">
        <v>22</v>
      </c>
    </row>
    <row r="7" spans="1:6" customFormat="1" ht="14.25" x14ac:dyDescent="0.2">
      <c r="A7" s="4"/>
      <c r="B7" t="s">
        <v>23</v>
      </c>
    </row>
    <row r="8" spans="1:6" ht="13.5" thickBot="1" x14ac:dyDescent="0.25"/>
    <row r="9" spans="1:6" customFormat="1" ht="15" customHeight="1" x14ac:dyDescent="0.2">
      <c r="A9" s="153" t="s">
        <v>116</v>
      </c>
      <c r="B9" s="154"/>
      <c r="C9" s="154"/>
      <c r="D9" s="154"/>
      <c r="E9" s="155"/>
    </row>
    <row r="10" spans="1:6" customFormat="1" ht="39.75" customHeight="1" thickBot="1" x14ac:dyDescent="0.25">
      <c r="A10" s="159"/>
      <c r="B10" s="160"/>
      <c r="C10" s="160"/>
      <c r="D10" s="160"/>
      <c r="E10" s="161"/>
    </row>
    <row r="11" spans="1:6" s="62" customFormat="1" ht="12.75" customHeight="1" x14ac:dyDescent="0.2">
      <c r="A11" s="61"/>
      <c r="B11" s="61"/>
      <c r="C11" s="61"/>
      <c r="D11" s="61"/>
      <c r="E11" s="61"/>
    </row>
    <row r="12" spans="1:6" x14ac:dyDescent="0.2">
      <c r="B12" s="33" t="s">
        <v>25</v>
      </c>
      <c r="C12" s="34"/>
    </row>
    <row r="13" spans="1:6" x14ac:dyDescent="0.2">
      <c r="B13" s="33" t="s">
        <v>28</v>
      </c>
      <c r="C13" s="34"/>
    </row>
    <row r="15" spans="1:6" ht="38.25" x14ac:dyDescent="0.2">
      <c r="B15" s="57" t="s">
        <v>58</v>
      </c>
      <c r="C15" s="57" t="s">
        <v>59</v>
      </c>
      <c r="D15" s="57" t="s">
        <v>27</v>
      </c>
      <c r="E15" s="66" t="s">
        <v>200</v>
      </c>
      <c r="F15" s="67" t="s">
        <v>27</v>
      </c>
    </row>
    <row r="16" spans="1:6" ht="25.5" x14ac:dyDescent="0.2">
      <c r="B16" s="58" t="s">
        <v>126</v>
      </c>
      <c r="C16" s="37">
        <f>C13</f>
        <v>0</v>
      </c>
      <c r="D16" s="36" t="e">
        <f>C16/$C$12</f>
        <v>#DIV/0!</v>
      </c>
      <c r="E16" s="34">
        <f>C16</f>
        <v>0</v>
      </c>
      <c r="F16" s="36" t="e">
        <f>E16/C16</f>
        <v>#DIV/0!</v>
      </c>
    </row>
    <row r="17" spans="1:6" ht="38.25" x14ac:dyDescent="0.2">
      <c r="B17" s="58" t="s">
        <v>127</v>
      </c>
      <c r="C17" s="34"/>
      <c r="D17" s="36" t="e">
        <f t="shared" ref="D17:D22" si="0">C17/$C$12</f>
        <v>#DIV/0!</v>
      </c>
      <c r="E17" s="34"/>
      <c r="F17" s="36" t="e">
        <f>E17/C17</f>
        <v>#DIV/0!</v>
      </c>
    </row>
    <row r="18" spans="1:6" x14ac:dyDescent="0.2">
      <c r="B18" s="58" t="s">
        <v>65</v>
      </c>
      <c r="C18" s="34"/>
      <c r="D18" s="36" t="e">
        <f t="shared" si="0"/>
        <v>#DIV/0!</v>
      </c>
      <c r="E18" s="34"/>
      <c r="F18" s="36" t="e">
        <f t="shared" ref="F18:F23" si="1">E18/C18</f>
        <v>#DIV/0!</v>
      </c>
    </row>
    <row r="19" spans="1:6" x14ac:dyDescent="0.2">
      <c r="B19" s="58" t="s">
        <v>125</v>
      </c>
      <c r="C19" s="34"/>
      <c r="D19" s="36" t="e">
        <f t="shared" si="0"/>
        <v>#DIV/0!</v>
      </c>
      <c r="E19" s="34"/>
      <c r="F19" s="36" t="e">
        <f t="shared" si="1"/>
        <v>#DIV/0!</v>
      </c>
    </row>
    <row r="20" spans="1:6" ht="25.5" x14ac:dyDescent="0.2">
      <c r="B20" s="58" t="s">
        <v>128</v>
      </c>
      <c r="C20" s="34"/>
      <c r="D20" s="36" t="e">
        <f t="shared" si="0"/>
        <v>#DIV/0!</v>
      </c>
      <c r="E20" s="34"/>
      <c r="F20" s="36" t="e">
        <f t="shared" si="1"/>
        <v>#DIV/0!</v>
      </c>
    </row>
    <row r="21" spans="1:6" x14ac:dyDescent="0.2">
      <c r="B21" s="58" t="s">
        <v>129</v>
      </c>
      <c r="C21" s="34"/>
      <c r="D21" s="36" t="e">
        <f t="shared" si="0"/>
        <v>#DIV/0!</v>
      </c>
      <c r="E21" s="34"/>
      <c r="F21" s="36" t="e">
        <f>E21/C21</f>
        <v>#DIV/0!</v>
      </c>
    </row>
    <row r="22" spans="1:6" ht="25.5" x14ac:dyDescent="0.2">
      <c r="B22" s="58" t="s">
        <v>131</v>
      </c>
      <c r="C22" s="34"/>
      <c r="D22" s="36" t="e">
        <f t="shared" si="0"/>
        <v>#DIV/0!</v>
      </c>
      <c r="E22" s="34"/>
      <c r="F22" s="36"/>
    </row>
    <row r="23" spans="1:6" x14ac:dyDescent="0.2">
      <c r="B23" s="58" t="s">
        <v>132</v>
      </c>
      <c r="C23" s="34"/>
      <c r="D23" s="36" t="e">
        <f>C23/$C$12</f>
        <v>#DIV/0!</v>
      </c>
      <c r="E23" s="34"/>
      <c r="F23" s="36" t="e">
        <f t="shared" si="1"/>
        <v>#DIV/0!</v>
      </c>
    </row>
    <row r="24" spans="1:6" x14ac:dyDescent="0.2">
      <c r="B24" s="57" t="s">
        <v>29</v>
      </c>
      <c r="C24" s="38">
        <f>SUM(C16:C23)</f>
        <v>0</v>
      </c>
      <c r="D24" s="39" t="e">
        <f>C24/$C$12</f>
        <v>#DIV/0!</v>
      </c>
      <c r="E24" s="37">
        <f>SUM(E16:E23)</f>
        <v>0</v>
      </c>
      <c r="F24" s="36" t="e">
        <f>E24/C24</f>
        <v>#DIV/0!</v>
      </c>
    </row>
    <row r="26" spans="1:6" x14ac:dyDescent="0.2">
      <c r="B26" s="33" t="s">
        <v>188</v>
      </c>
      <c r="C26" s="38" t="e">
        <f>C24/'Plan d''affaires'!C32/1000</f>
        <v>#DIV/0!</v>
      </c>
    </row>
    <row r="27" spans="1:6" x14ac:dyDescent="0.2">
      <c r="B27" s="33" t="s">
        <v>189</v>
      </c>
      <c r="C27" s="38" t="e">
        <f>E24/'Plan d''affaires'!C32/1000</f>
        <v>#DIV/0!</v>
      </c>
    </row>
    <row r="28" spans="1:6" x14ac:dyDescent="0.2">
      <c r="C28" s="35"/>
    </row>
    <row r="29" spans="1:6" x14ac:dyDescent="0.2">
      <c r="A29" s="91" t="s">
        <v>134</v>
      </c>
    </row>
    <row r="30" spans="1:6" x14ac:dyDescent="0.2">
      <c r="A30" s="1"/>
    </row>
    <row r="31" spans="1:6" ht="25.5" x14ac:dyDescent="0.2">
      <c r="B31" s="58" t="s">
        <v>130</v>
      </c>
      <c r="C31" s="34"/>
      <c r="D31" s="36" t="e">
        <f>C31/$C$12</f>
        <v>#DIV/0!</v>
      </c>
    </row>
    <row r="33" spans="2:4" ht="25.5" x14ac:dyDescent="0.2">
      <c r="B33" s="57" t="s">
        <v>135</v>
      </c>
      <c r="C33" s="57" t="s">
        <v>59</v>
      </c>
      <c r="D33" s="70" t="s">
        <v>136</v>
      </c>
    </row>
    <row r="34" spans="2:4" x14ac:dyDescent="0.2">
      <c r="B34" s="120"/>
      <c r="C34" s="122"/>
      <c r="D34" s="120"/>
    </row>
    <row r="35" spans="2:4" x14ac:dyDescent="0.2">
      <c r="B35" s="71"/>
      <c r="C35" s="71"/>
      <c r="D35" s="71"/>
    </row>
    <row r="36" spans="2:4" x14ac:dyDescent="0.2">
      <c r="B36" s="71"/>
      <c r="C36" s="71"/>
      <c r="D36" s="71"/>
    </row>
    <row r="37" spans="2:4" x14ac:dyDescent="0.2">
      <c r="B37" s="71"/>
      <c r="C37" s="71"/>
      <c r="D37" s="71"/>
    </row>
    <row r="38" spans="2:4" x14ac:dyDescent="0.2">
      <c r="B38" s="71"/>
      <c r="C38" s="71"/>
      <c r="D38" s="71"/>
    </row>
    <row r="39" spans="2:4" x14ac:dyDescent="0.2">
      <c r="B39" s="71"/>
      <c r="C39" s="71"/>
      <c r="D39" s="71"/>
    </row>
    <row r="40" spans="2:4" x14ac:dyDescent="0.2">
      <c r="B40" s="71"/>
      <c r="C40" s="71"/>
      <c r="D40" s="71"/>
    </row>
    <row r="41" spans="2:4" x14ac:dyDescent="0.2">
      <c r="B41" s="71"/>
      <c r="C41" s="71"/>
      <c r="D41" s="71"/>
    </row>
    <row r="42" spans="2:4" x14ac:dyDescent="0.2">
      <c r="B42" s="71"/>
      <c r="C42" s="71"/>
      <c r="D42" s="71"/>
    </row>
    <row r="43" spans="2:4" x14ac:dyDescent="0.2">
      <c r="B43" s="71"/>
      <c r="C43" s="71"/>
      <c r="D43" s="71"/>
    </row>
    <row r="44" spans="2:4" x14ac:dyDescent="0.2">
      <c r="B44" s="71"/>
      <c r="C44" s="71"/>
      <c r="D44" s="71"/>
    </row>
  </sheetData>
  <mergeCells count="1">
    <mergeCell ref="A9:E10"/>
  </mergeCells>
  <pageMargins left="0.70866141732283472" right="0.70866141732283472" top="0.74803149606299213" bottom="0.74803149606299213" header="0.31496062992125984" footer="0.31496062992125984"/>
  <pageSetup paperSize="9" orientation="portrait" horizontalDpi="4294967292" verticalDpi="4294967292"/>
  <headerFooter>
    <oddFooter>&amp;C&amp;D</oddFooter>
  </headerFooter>
  <legacyDrawing r:id="rId1"/>
  <extLst>
    <ext xmlns:x14="http://schemas.microsoft.com/office/spreadsheetml/2009/9/main" uri="{78C0D931-6437-407d-A8EE-F0AAD7539E65}">
      <x14:conditionalFormattings>
        <x14:conditionalFormatting xmlns:xm="http://schemas.microsoft.com/office/excel/2006/main">
          <x14:cfRule type="iconSet" priority="5" id="{599B179F-6449-4729-BBD3-68D8D08ABFC4}">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D24</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2"/>
  <sheetViews>
    <sheetView zoomScaleNormal="100" zoomScalePageLayoutView="75" workbookViewId="0">
      <selection activeCell="B7" sqref="B7:C7"/>
    </sheetView>
  </sheetViews>
  <sheetFormatPr baseColWidth="10" defaultColWidth="10.85546875" defaultRowHeight="14.25" x14ac:dyDescent="0.2"/>
  <cols>
    <col min="1" max="1" width="4.42578125" style="2" customWidth="1"/>
    <col min="2" max="2" width="89.28515625" style="2" bestFit="1" customWidth="1"/>
    <col min="3" max="3" width="16.42578125" style="2" bestFit="1" customWidth="1"/>
    <col min="4" max="4" width="18.28515625" style="2" customWidth="1"/>
    <col min="5" max="23" width="18.28515625" style="2" bestFit="1" customWidth="1"/>
    <col min="24" max="28" width="15.42578125" style="2" customWidth="1"/>
    <col min="29" max="16384" width="10.85546875" style="2"/>
  </cols>
  <sheetData>
    <row r="1" spans="1:3" customFormat="1" ht="15.75" x14ac:dyDescent="0.25">
      <c r="A1" s="52" t="s">
        <v>110</v>
      </c>
      <c r="B1" s="52"/>
    </row>
    <row r="2" spans="1:3" customFormat="1" ht="15.75" x14ac:dyDescent="0.25">
      <c r="A2" s="52"/>
      <c r="B2" s="52"/>
    </row>
    <row r="3" spans="1:3" customFormat="1" ht="12.75" x14ac:dyDescent="0.2">
      <c r="A3" s="79" t="s">
        <v>152</v>
      </c>
    </row>
    <row r="4" spans="1:3" customFormat="1" x14ac:dyDescent="0.2">
      <c r="A4" s="3"/>
      <c r="B4" t="s">
        <v>22</v>
      </c>
    </row>
    <row r="5" spans="1:3" customFormat="1" x14ac:dyDescent="0.2">
      <c r="A5" s="4"/>
      <c r="B5" t="s">
        <v>23</v>
      </c>
    </row>
    <row r="7" spans="1:3" x14ac:dyDescent="0.2">
      <c r="B7" s="162">
        <f>'Fiche synthétique'!C25</f>
        <v>0</v>
      </c>
      <c r="C7" s="162"/>
    </row>
    <row r="8" spans="1:3" ht="3" customHeight="1" x14ac:dyDescent="0.2"/>
    <row r="9" spans="1:3" x14ac:dyDescent="0.2">
      <c r="B9" s="162">
        <f>'Fiche synthétique'!C6</f>
        <v>0</v>
      </c>
      <c r="C9" s="162"/>
    </row>
    <row r="10" spans="1:3" ht="3" customHeight="1" x14ac:dyDescent="0.2">
      <c r="B10" s="5"/>
      <c r="C10" s="5"/>
    </row>
    <row r="12" spans="1:3" ht="15" x14ac:dyDescent="0.25">
      <c r="B12" s="80" t="s">
        <v>24</v>
      </c>
      <c r="C12" s="81" t="s">
        <v>56</v>
      </c>
    </row>
    <row r="14" spans="1:3" x14ac:dyDescent="0.2">
      <c r="B14" s="6" t="s">
        <v>25</v>
      </c>
      <c r="C14" s="72">
        <f>Investissement!C12</f>
        <v>0</v>
      </c>
    </row>
    <row r="15" spans="1:3" x14ac:dyDescent="0.2">
      <c r="B15" s="6" t="s">
        <v>51</v>
      </c>
      <c r="C15" s="8" t="e">
        <f>$C$14/$C$32/1000</f>
        <v>#DIV/0!</v>
      </c>
    </row>
    <row r="16" spans="1:3" x14ac:dyDescent="0.2">
      <c r="B16" s="6" t="s">
        <v>26</v>
      </c>
      <c r="C16" s="4">
        <f>C14-Investissement!C13</f>
        <v>0</v>
      </c>
    </row>
    <row r="17" spans="2:10" x14ac:dyDescent="0.2">
      <c r="B17" s="26" t="s">
        <v>52</v>
      </c>
      <c r="C17" s="8" t="e">
        <f>$C$16/$C$32/1000</f>
        <v>#DIV/0!</v>
      </c>
    </row>
    <row r="18" spans="2:10" x14ac:dyDescent="0.2">
      <c r="B18" s="6"/>
    </row>
    <row r="19" spans="2:10" x14ac:dyDescent="0.2">
      <c r="B19" s="6" t="s">
        <v>38</v>
      </c>
      <c r="C19" s="7"/>
      <c r="J19" s="10"/>
    </row>
    <row r="20" spans="2:10" x14ac:dyDescent="0.2">
      <c r="B20" s="6" t="s">
        <v>37</v>
      </c>
      <c r="C20" s="4">
        <f>C27</f>
        <v>0</v>
      </c>
      <c r="J20" s="10"/>
    </row>
    <row r="21" spans="2:10" x14ac:dyDescent="0.2">
      <c r="B21" s="6"/>
      <c r="J21" s="10"/>
    </row>
    <row r="22" spans="2:10" ht="15" x14ac:dyDescent="0.25">
      <c r="B22" s="80" t="s">
        <v>30</v>
      </c>
      <c r="C22" s="81" t="s">
        <v>56</v>
      </c>
      <c r="D22" s="81" t="s">
        <v>27</v>
      </c>
      <c r="J22" s="10"/>
    </row>
    <row r="23" spans="2:10" x14ac:dyDescent="0.2">
      <c r="H23" s="12"/>
      <c r="J23" s="10"/>
    </row>
    <row r="24" spans="2:10" x14ac:dyDescent="0.2">
      <c r="B24" s="6" t="s">
        <v>31</v>
      </c>
      <c r="C24" s="7"/>
      <c r="D24" s="9" t="e">
        <f>C24/$C$14</f>
        <v>#DIV/0!</v>
      </c>
      <c r="H24" s="12"/>
      <c r="J24" s="10"/>
    </row>
    <row r="25" spans="2:10" x14ac:dyDescent="0.2">
      <c r="B25" s="6" t="s">
        <v>32</v>
      </c>
      <c r="C25" s="7"/>
      <c r="D25" s="9" t="e">
        <f>C25/$C$14</f>
        <v>#DIV/0!</v>
      </c>
      <c r="H25" s="12"/>
      <c r="J25" s="10"/>
    </row>
    <row r="26" spans="2:10" x14ac:dyDescent="0.2">
      <c r="B26" s="6" t="s">
        <v>33</v>
      </c>
      <c r="C26" s="7"/>
      <c r="D26" s="9" t="e">
        <f>C26/$C$14</f>
        <v>#DIV/0!</v>
      </c>
      <c r="J26" s="10"/>
    </row>
    <row r="27" spans="2:10" x14ac:dyDescent="0.2">
      <c r="B27" s="6" t="s">
        <v>34</v>
      </c>
      <c r="C27" s="11">
        <f>C14-C26</f>
        <v>0</v>
      </c>
      <c r="D27" s="13" t="e">
        <f>SUM(D24:D26)</f>
        <v>#DIV/0!</v>
      </c>
      <c r="J27" s="10"/>
    </row>
    <row r="28" spans="2:10" x14ac:dyDescent="0.2">
      <c r="B28" s="6" t="s">
        <v>35</v>
      </c>
      <c r="C28" s="7"/>
      <c r="J28" s="10"/>
    </row>
    <row r="29" spans="2:10" x14ac:dyDescent="0.2">
      <c r="J29" s="10"/>
    </row>
    <row r="30" spans="2:10" ht="15" x14ac:dyDescent="0.25">
      <c r="B30" s="80" t="s">
        <v>36</v>
      </c>
      <c r="C30" s="81"/>
      <c r="J30" s="10"/>
    </row>
    <row r="31" spans="2:10" x14ac:dyDescent="0.2">
      <c r="J31" s="10"/>
    </row>
    <row r="32" spans="2:10" x14ac:dyDescent="0.2">
      <c r="B32" s="6" t="s">
        <v>157</v>
      </c>
      <c r="C32" s="7"/>
      <c r="J32" s="10"/>
    </row>
    <row r="33" spans="1:28" x14ac:dyDescent="0.2">
      <c r="B33" s="6" t="s">
        <v>156</v>
      </c>
      <c r="C33" s="7"/>
      <c r="J33" s="10"/>
    </row>
    <row r="34" spans="1:28" x14ac:dyDescent="0.2">
      <c r="B34" s="6" t="s">
        <v>158</v>
      </c>
      <c r="C34" s="72">
        <f>'Fiche synthétique'!C36</f>
        <v>0</v>
      </c>
      <c r="J34" s="10"/>
    </row>
    <row r="35" spans="1:28" x14ac:dyDescent="0.2">
      <c r="B35" s="6" t="s">
        <v>53</v>
      </c>
      <c r="C35" s="73"/>
      <c r="G35" s="6"/>
      <c r="J35" s="10"/>
    </row>
    <row r="36" spans="1:28" x14ac:dyDescent="0.2">
      <c r="J36" s="10"/>
    </row>
    <row r="37" spans="1:28" ht="15" thickBot="1" x14ac:dyDescent="0.25">
      <c r="J37" s="10"/>
    </row>
    <row r="38" spans="1:28" x14ac:dyDescent="0.2">
      <c r="B38" s="82" t="s">
        <v>137</v>
      </c>
      <c r="C38" s="83"/>
      <c r="D38" s="83"/>
      <c r="E38" s="83"/>
      <c r="F38" s="83"/>
      <c r="G38" s="83"/>
      <c r="H38" s="83"/>
      <c r="I38" s="83"/>
      <c r="J38" s="84"/>
    </row>
    <row r="39" spans="1:28" ht="17.25" customHeight="1" x14ac:dyDescent="0.2">
      <c r="B39" s="89" t="s">
        <v>138</v>
      </c>
      <c r="C39" s="88"/>
      <c r="D39" s="88"/>
      <c r="E39" s="88"/>
      <c r="F39" s="88"/>
      <c r="G39" s="88"/>
      <c r="H39" s="88"/>
      <c r="I39" s="88"/>
      <c r="J39" s="90"/>
    </row>
    <row r="40" spans="1:28" ht="17.25" customHeight="1" thickBot="1" x14ac:dyDescent="0.25">
      <c r="B40" s="85" t="s">
        <v>159</v>
      </c>
      <c r="C40" s="86"/>
      <c r="D40" s="86"/>
      <c r="E40" s="86"/>
      <c r="F40" s="86"/>
      <c r="G40" s="86"/>
      <c r="H40" s="86"/>
      <c r="I40" s="86"/>
      <c r="J40" s="87"/>
    </row>
    <row r="41" spans="1:28" x14ac:dyDescent="0.2">
      <c r="B41" s="6"/>
      <c r="J41" s="10"/>
    </row>
    <row r="42" spans="1:28" ht="15" customHeight="1" x14ac:dyDescent="0.2">
      <c r="C42" s="29" t="s">
        <v>39</v>
      </c>
      <c r="D42" s="119" t="s">
        <v>54</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row>
    <row r="43" spans="1:28" ht="3" customHeight="1" x14ac:dyDescent="0.2">
      <c r="C43" s="14"/>
      <c r="D43" s="14"/>
      <c r="E43" s="14"/>
      <c r="F43" s="14"/>
      <c r="G43" s="14"/>
      <c r="H43" s="14"/>
      <c r="I43" s="14"/>
      <c r="J43" s="14"/>
      <c r="K43" s="14"/>
      <c r="L43" s="14"/>
      <c r="M43" s="14"/>
      <c r="N43" s="14"/>
      <c r="O43" s="14"/>
      <c r="P43" s="14"/>
      <c r="Q43" s="14"/>
      <c r="R43" s="14"/>
      <c r="S43" s="14"/>
      <c r="T43" s="14"/>
      <c r="U43" s="14"/>
      <c r="V43" s="14"/>
      <c r="W43" s="14"/>
    </row>
    <row r="44" spans="1:28" ht="15" x14ac:dyDescent="0.25">
      <c r="B44" s="15" t="s">
        <v>40</v>
      </c>
      <c r="C44" s="16">
        <v>0</v>
      </c>
      <c r="D44" s="17">
        <v>1</v>
      </c>
      <c r="E44" s="17">
        <v>2</v>
      </c>
      <c r="F44" s="17">
        <v>3</v>
      </c>
      <c r="G44" s="17">
        <v>4</v>
      </c>
      <c r="H44" s="17">
        <v>5</v>
      </c>
      <c r="I44" s="17">
        <v>6</v>
      </c>
      <c r="J44" s="17">
        <v>7</v>
      </c>
      <c r="K44" s="17">
        <v>8</v>
      </c>
      <c r="L44" s="17">
        <v>9</v>
      </c>
      <c r="M44" s="17">
        <v>10</v>
      </c>
      <c r="N44" s="17">
        <v>11</v>
      </c>
      <c r="O44" s="17">
        <v>12</v>
      </c>
      <c r="P44" s="17">
        <v>13</v>
      </c>
      <c r="Q44" s="17">
        <v>14</v>
      </c>
      <c r="R44" s="17">
        <v>15</v>
      </c>
      <c r="S44" s="17">
        <v>16</v>
      </c>
      <c r="T44" s="17">
        <v>17</v>
      </c>
      <c r="U44" s="17">
        <v>18</v>
      </c>
      <c r="V44" s="17">
        <v>19</v>
      </c>
      <c r="W44" s="17">
        <v>20</v>
      </c>
      <c r="X44" s="17">
        <v>21</v>
      </c>
      <c r="Y44" s="17">
        <v>22</v>
      </c>
      <c r="Z44" s="17">
        <v>23</v>
      </c>
      <c r="AA44" s="17">
        <v>24</v>
      </c>
      <c r="AB44" s="17">
        <v>25</v>
      </c>
    </row>
    <row r="46" spans="1:28" x14ac:dyDescent="0.2">
      <c r="B46" s="6" t="s">
        <v>156</v>
      </c>
      <c r="C46" s="6"/>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s="28" customFormat="1" x14ac:dyDescent="0.2">
      <c r="A47" s="27"/>
      <c r="B47" s="18" t="s">
        <v>41</v>
      </c>
      <c r="C47" s="6"/>
      <c r="D47" s="19"/>
      <c r="E47" s="20" t="e">
        <f>E46/D46-1</f>
        <v>#DIV/0!</v>
      </c>
      <c r="F47" s="20" t="e">
        <f>F46/E46-1</f>
        <v>#DIV/0!</v>
      </c>
      <c r="G47" s="20" t="e">
        <f t="shared" ref="G47:V47" si="0">G46/F46-1</f>
        <v>#DIV/0!</v>
      </c>
      <c r="H47" s="20" t="e">
        <f t="shared" si="0"/>
        <v>#DIV/0!</v>
      </c>
      <c r="I47" s="20" t="e">
        <f t="shared" si="0"/>
        <v>#DIV/0!</v>
      </c>
      <c r="J47" s="20" t="e">
        <f t="shared" si="0"/>
        <v>#DIV/0!</v>
      </c>
      <c r="K47" s="20" t="e">
        <f t="shared" si="0"/>
        <v>#DIV/0!</v>
      </c>
      <c r="L47" s="20" t="e">
        <f t="shared" si="0"/>
        <v>#DIV/0!</v>
      </c>
      <c r="M47" s="20" t="e">
        <f t="shared" si="0"/>
        <v>#DIV/0!</v>
      </c>
      <c r="N47" s="20" t="e">
        <f t="shared" si="0"/>
        <v>#DIV/0!</v>
      </c>
      <c r="O47" s="20" t="e">
        <f t="shared" si="0"/>
        <v>#DIV/0!</v>
      </c>
      <c r="P47" s="20" t="e">
        <f t="shared" si="0"/>
        <v>#DIV/0!</v>
      </c>
      <c r="Q47" s="20" t="e">
        <f t="shared" si="0"/>
        <v>#DIV/0!</v>
      </c>
      <c r="R47" s="20" t="e">
        <f t="shared" si="0"/>
        <v>#DIV/0!</v>
      </c>
      <c r="S47" s="20" t="e">
        <f t="shared" si="0"/>
        <v>#DIV/0!</v>
      </c>
      <c r="T47" s="20" t="e">
        <f t="shared" si="0"/>
        <v>#DIV/0!</v>
      </c>
      <c r="U47" s="20" t="e">
        <f t="shared" si="0"/>
        <v>#DIV/0!</v>
      </c>
      <c r="V47" s="20" t="e">
        <f t="shared" si="0"/>
        <v>#DIV/0!</v>
      </c>
      <c r="W47" s="20" t="e">
        <f>W46/V46-1</f>
        <v>#DIV/0!</v>
      </c>
      <c r="X47" s="20" t="e">
        <f t="shared" ref="X47:AB47" si="1">X46/W46-1</f>
        <v>#DIV/0!</v>
      </c>
      <c r="Y47" s="20" t="e">
        <f t="shared" si="1"/>
        <v>#DIV/0!</v>
      </c>
      <c r="Z47" s="20" t="e">
        <f t="shared" si="1"/>
        <v>#DIV/0!</v>
      </c>
      <c r="AA47" s="20" t="e">
        <f t="shared" si="1"/>
        <v>#DIV/0!</v>
      </c>
      <c r="AB47" s="20" t="e">
        <f t="shared" si="1"/>
        <v>#DIV/0!</v>
      </c>
    </row>
    <row r="48" spans="1:28" x14ac:dyDescent="0.2">
      <c r="B48" s="6" t="s">
        <v>53</v>
      </c>
      <c r="C48" s="6"/>
      <c r="D48" s="8">
        <f>$C$35</f>
        <v>0</v>
      </c>
      <c r="E48" s="8">
        <f t="shared" ref="E48:AB48" si="2">$C$35</f>
        <v>0</v>
      </c>
      <c r="F48" s="8">
        <f t="shared" si="2"/>
        <v>0</v>
      </c>
      <c r="G48" s="8">
        <f t="shared" si="2"/>
        <v>0</v>
      </c>
      <c r="H48" s="8">
        <f t="shared" si="2"/>
        <v>0</v>
      </c>
      <c r="I48" s="8">
        <f t="shared" si="2"/>
        <v>0</v>
      </c>
      <c r="J48" s="8">
        <f t="shared" si="2"/>
        <v>0</v>
      </c>
      <c r="K48" s="8">
        <f t="shared" si="2"/>
        <v>0</v>
      </c>
      <c r="L48" s="8">
        <f t="shared" si="2"/>
        <v>0</v>
      </c>
      <c r="M48" s="8">
        <f t="shared" si="2"/>
        <v>0</v>
      </c>
      <c r="N48" s="8">
        <f t="shared" si="2"/>
        <v>0</v>
      </c>
      <c r="O48" s="8">
        <f t="shared" si="2"/>
        <v>0</v>
      </c>
      <c r="P48" s="8">
        <f t="shared" si="2"/>
        <v>0</v>
      </c>
      <c r="Q48" s="8">
        <f t="shared" si="2"/>
        <v>0</v>
      </c>
      <c r="R48" s="8">
        <f t="shared" si="2"/>
        <v>0</v>
      </c>
      <c r="S48" s="8">
        <f t="shared" si="2"/>
        <v>0</v>
      </c>
      <c r="T48" s="8">
        <f t="shared" si="2"/>
        <v>0</v>
      </c>
      <c r="U48" s="8">
        <f t="shared" si="2"/>
        <v>0</v>
      </c>
      <c r="V48" s="8">
        <f t="shared" si="2"/>
        <v>0</v>
      </c>
      <c r="W48" s="8">
        <f t="shared" si="2"/>
        <v>0</v>
      </c>
      <c r="X48" s="8">
        <f t="shared" si="2"/>
        <v>0</v>
      </c>
      <c r="Y48" s="8">
        <f t="shared" si="2"/>
        <v>0</v>
      </c>
      <c r="Z48" s="8">
        <f t="shared" si="2"/>
        <v>0</v>
      </c>
      <c r="AA48" s="8">
        <f t="shared" si="2"/>
        <v>0</v>
      </c>
      <c r="AB48" s="8">
        <f t="shared" si="2"/>
        <v>0</v>
      </c>
    </row>
    <row r="49" spans="2:28" x14ac:dyDescent="0.2">
      <c r="B49" s="6"/>
      <c r="C49" s="6"/>
      <c r="D49" s="21"/>
    </row>
    <row r="50" spans="2:28" ht="15" x14ac:dyDescent="0.25">
      <c r="B50" s="22" t="s">
        <v>155</v>
      </c>
      <c r="C50" s="30">
        <v>0</v>
      </c>
      <c r="D50" s="30">
        <v>1</v>
      </c>
      <c r="E50" s="30">
        <v>2</v>
      </c>
      <c r="F50" s="30">
        <v>3</v>
      </c>
      <c r="G50" s="30">
        <v>4</v>
      </c>
      <c r="H50" s="30">
        <v>5</v>
      </c>
      <c r="I50" s="30">
        <v>6</v>
      </c>
      <c r="J50" s="30">
        <v>7</v>
      </c>
      <c r="K50" s="30">
        <v>8</v>
      </c>
      <c r="L50" s="30">
        <v>9</v>
      </c>
      <c r="M50" s="30">
        <v>10</v>
      </c>
      <c r="N50" s="30">
        <v>11</v>
      </c>
      <c r="O50" s="30">
        <v>12</v>
      </c>
      <c r="P50" s="30">
        <v>13</v>
      </c>
      <c r="Q50" s="30">
        <v>14</v>
      </c>
      <c r="R50" s="30">
        <v>15</v>
      </c>
      <c r="S50" s="30">
        <v>16</v>
      </c>
      <c r="T50" s="30">
        <v>17</v>
      </c>
      <c r="U50" s="30">
        <v>18</v>
      </c>
      <c r="V50" s="30">
        <v>19</v>
      </c>
      <c r="W50" s="30">
        <v>20</v>
      </c>
      <c r="X50" s="30">
        <v>21</v>
      </c>
      <c r="Y50" s="30">
        <v>22</v>
      </c>
      <c r="Z50" s="30">
        <v>23</v>
      </c>
      <c r="AA50" s="30">
        <v>24</v>
      </c>
      <c r="AB50" s="30">
        <v>25</v>
      </c>
    </row>
    <row r="51" spans="2:28" x14ac:dyDescent="0.2">
      <c r="B51" s="6"/>
      <c r="C51" s="6"/>
      <c r="D51" s="21"/>
    </row>
    <row r="52" spans="2:28" ht="15" x14ac:dyDescent="0.25">
      <c r="B52" s="23" t="s">
        <v>42</v>
      </c>
      <c r="C52" s="23"/>
      <c r="D52" s="24">
        <f>SUM(D53+D54)</f>
        <v>0</v>
      </c>
      <c r="E52" s="24">
        <f>SUM(E53+E54)</f>
        <v>0</v>
      </c>
      <c r="F52" s="24">
        <f t="shared" ref="F52:W52" si="3">SUM(F53+F54)</f>
        <v>0</v>
      </c>
      <c r="G52" s="24">
        <f t="shared" si="3"/>
        <v>0</v>
      </c>
      <c r="H52" s="24">
        <f>SUM(H53+H54)</f>
        <v>0</v>
      </c>
      <c r="I52" s="24">
        <f t="shared" si="3"/>
        <v>0</v>
      </c>
      <c r="J52" s="24">
        <f t="shared" si="3"/>
        <v>0</v>
      </c>
      <c r="K52" s="24">
        <f t="shared" si="3"/>
        <v>0</v>
      </c>
      <c r="L52" s="24">
        <f t="shared" si="3"/>
        <v>0</v>
      </c>
      <c r="M52" s="24">
        <f t="shared" si="3"/>
        <v>0</v>
      </c>
      <c r="N52" s="24">
        <f t="shared" si="3"/>
        <v>0</v>
      </c>
      <c r="O52" s="24">
        <f t="shared" si="3"/>
        <v>0</v>
      </c>
      <c r="P52" s="24">
        <f t="shared" si="3"/>
        <v>0</v>
      </c>
      <c r="Q52" s="24">
        <f t="shared" si="3"/>
        <v>0</v>
      </c>
      <c r="R52" s="24">
        <f t="shared" si="3"/>
        <v>0</v>
      </c>
      <c r="S52" s="24">
        <f t="shared" si="3"/>
        <v>0</v>
      </c>
      <c r="T52" s="24">
        <f t="shared" si="3"/>
        <v>0</v>
      </c>
      <c r="U52" s="24">
        <f t="shared" si="3"/>
        <v>0</v>
      </c>
      <c r="V52" s="24">
        <f t="shared" si="3"/>
        <v>0</v>
      </c>
      <c r="W52" s="24">
        <f t="shared" si="3"/>
        <v>0</v>
      </c>
      <c r="X52" s="24">
        <f t="shared" ref="X52:AB52" si="4">SUM(X53+X54)</f>
        <v>0</v>
      </c>
      <c r="Y52" s="24">
        <f t="shared" si="4"/>
        <v>0</v>
      </c>
      <c r="Z52" s="24">
        <f t="shared" si="4"/>
        <v>0</v>
      </c>
      <c r="AA52" s="24">
        <f t="shared" si="4"/>
        <v>0</v>
      </c>
      <c r="AB52" s="24">
        <f t="shared" si="4"/>
        <v>0</v>
      </c>
    </row>
    <row r="53" spans="2:28" ht="15" x14ac:dyDescent="0.25">
      <c r="B53" s="6" t="s">
        <v>43</v>
      </c>
      <c r="C53" s="23"/>
      <c r="D53" s="4">
        <f>D48*D46</f>
        <v>0</v>
      </c>
      <c r="E53" s="4">
        <f t="shared" ref="E53:W53" si="5">E48*E46</f>
        <v>0</v>
      </c>
      <c r="F53" s="4">
        <f t="shared" si="5"/>
        <v>0</v>
      </c>
      <c r="G53" s="4">
        <f t="shared" si="5"/>
        <v>0</v>
      </c>
      <c r="H53" s="4">
        <f t="shared" si="5"/>
        <v>0</v>
      </c>
      <c r="I53" s="4">
        <f t="shared" si="5"/>
        <v>0</v>
      </c>
      <c r="J53" s="4">
        <f t="shared" si="5"/>
        <v>0</v>
      </c>
      <c r="K53" s="4">
        <f t="shared" si="5"/>
        <v>0</v>
      </c>
      <c r="L53" s="4">
        <f t="shared" si="5"/>
        <v>0</v>
      </c>
      <c r="M53" s="4">
        <f t="shared" si="5"/>
        <v>0</v>
      </c>
      <c r="N53" s="4">
        <f t="shared" si="5"/>
        <v>0</v>
      </c>
      <c r="O53" s="4">
        <f t="shared" si="5"/>
        <v>0</v>
      </c>
      <c r="P53" s="4">
        <f t="shared" si="5"/>
        <v>0</v>
      </c>
      <c r="Q53" s="4">
        <f t="shared" si="5"/>
        <v>0</v>
      </c>
      <c r="R53" s="4">
        <f t="shared" si="5"/>
        <v>0</v>
      </c>
      <c r="S53" s="4">
        <f t="shared" si="5"/>
        <v>0</v>
      </c>
      <c r="T53" s="4">
        <f t="shared" si="5"/>
        <v>0</v>
      </c>
      <c r="U53" s="4">
        <f t="shared" si="5"/>
        <v>0</v>
      </c>
      <c r="V53" s="4">
        <f t="shared" si="5"/>
        <v>0</v>
      </c>
      <c r="W53" s="4">
        <f t="shared" si="5"/>
        <v>0</v>
      </c>
      <c r="X53" s="4">
        <f t="shared" ref="X53:AB53" si="6">X48*X46</f>
        <v>0</v>
      </c>
      <c r="Y53" s="4">
        <f t="shared" si="6"/>
        <v>0</v>
      </c>
      <c r="Z53" s="4">
        <f t="shared" si="6"/>
        <v>0</v>
      </c>
      <c r="AA53" s="4">
        <f t="shared" si="6"/>
        <v>0</v>
      </c>
      <c r="AB53" s="4">
        <f t="shared" si="6"/>
        <v>0</v>
      </c>
    </row>
    <row r="54" spans="2:28" ht="15" x14ac:dyDescent="0.25">
      <c r="B54" s="6" t="s">
        <v>153</v>
      </c>
      <c r="C54" s="23"/>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spans="2:28" ht="15" x14ac:dyDescent="0.25">
      <c r="B55" s="23" t="s">
        <v>178</v>
      </c>
      <c r="C55" s="23"/>
      <c r="D55" s="24">
        <f>SUM(D56:D63)</f>
        <v>0</v>
      </c>
      <c r="E55" s="24">
        <f>SUM(E56:E63)</f>
        <v>0</v>
      </c>
      <c r="F55" s="24">
        <f t="shared" ref="F55:W55" si="7">SUM(F56:F63)</f>
        <v>0</v>
      </c>
      <c r="G55" s="24">
        <f t="shared" si="7"/>
        <v>0</v>
      </c>
      <c r="H55" s="24">
        <f>SUM(H56:H63)</f>
        <v>0</v>
      </c>
      <c r="I55" s="24">
        <f t="shared" si="7"/>
        <v>0</v>
      </c>
      <c r="J55" s="24">
        <f t="shared" si="7"/>
        <v>0</v>
      </c>
      <c r="K55" s="24">
        <f t="shared" si="7"/>
        <v>0</v>
      </c>
      <c r="L55" s="24">
        <f t="shared" si="7"/>
        <v>0</v>
      </c>
      <c r="M55" s="24">
        <f>SUM(M56:M63)</f>
        <v>0</v>
      </c>
      <c r="N55" s="24">
        <f t="shared" si="7"/>
        <v>0</v>
      </c>
      <c r="O55" s="24">
        <f t="shared" si="7"/>
        <v>0</v>
      </c>
      <c r="P55" s="24">
        <f t="shared" si="7"/>
        <v>0</v>
      </c>
      <c r="Q55" s="24">
        <f t="shared" si="7"/>
        <v>0</v>
      </c>
      <c r="R55" s="24">
        <f t="shared" si="7"/>
        <v>0</v>
      </c>
      <c r="S55" s="24">
        <f t="shared" si="7"/>
        <v>0</v>
      </c>
      <c r="T55" s="24">
        <f t="shared" si="7"/>
        <v>0</v>
      </c>
      <c r="U55" s="24">
        <f t="shared" si="7"/>
        <v>0</v>
      </c>
      <c r="V55" s="24">
        <f>SUM(V56:V63)</f>
        <v>0</v>
      </c>
      <c r="W55" s="24">
        <f t="shared" si="7"/>
        <v>0</v>
      </c>
      <c r="X55" s="24">
        <f t="shared" ref="X55:AB55" si="8">SUM(X56:X63)</f>
        <v>0</v>
      </c>
      <c r="Y55" s="24">
        <f t="shared" si="8"/>
        <v>0</v>
      </c>
      <c r="Z55" s="24">
        <f t="shared" si="8"/>
        <v>0</v>
      </c>
      <c r="AA55" s="24">
        <f t="shared" si="8"/>
        <v>0</v>
      </c>
      <c r="AB55" s="24">
        <f t="shared" si="8"/>
        <v>0</v>
      </c>
    </row>
    <row r="56" spans="2:28" x14ac:dyDescent="0.2">
      <c r="B56" s="6" t="s">
        <v>55</v>
      </c>
      <c r="C56" s="6"/>
      <c r="D56" s="31"/>
      <c r="E56" s="31"/>
      <c r="F56" s="31"/>
      <c r="G56" s="31"/>
      <c r="H56" s="31"/>
      <c r="I56" s="31"/>
      <c r="J56" s="31"/>
      <c r="K56" s="31"/>
      <c r="L56" s="31"/>
      <c r="M56" s="31"/>
      <c r="N56" s="31"/>
      <c r="O56" s="31"/>
      <c r="P56" s="31"/>
      <c r="Q56" s="31"/>
      <c r="R56" s="31"/>
      <c r="S56" s="31"/>
      <c r="T56" s="31"/>
      <c r="U56" s="31"/>
      <c r="V56" s="31"/>
      <c r="W56" s="31"/>
      <c r="X56" s="31"/>
      <c r="Y56" s="31"/>
      <c r="Z56" s="31"/>
      <c r="AA56" s="31"/>
      <c r="AB56" s="31"/>
    </row>
    <row r="57" spans="2:28" x14ac:dyDescent="0.2">
      <c r="B57" s="6" t="s">
        <v>117</v>
      </c>
      <c r="C57" s="6"/>
      <c r="D57" s="31"/>
      <c r="E57" s="31"/>
      <c r="F57" s="31"/>
      <c r="G57" s="31"/>
      <c r="H57" s="31"/>
      <c r="I57" s="31"/>
      <c r="J57" s="31"/>
      <c r="K57" s="31"/>
      <c r="L57" s="31"/>
      <c r="M57" s="31"/>
      <c r="N57" s="31"/>
      <c r="O57" s="31"/>
      <c r="P57" s="31"/>
      <c r="Q57" s="31"/>
      <c r="R57" s="31"/>
      <c r="S57" s="31"/>
      <c r="T57" s="31"/>
      <c r="U57" s="31"/>
      <c r="V57" s="31"/>
      <c r="W57" s="31"/>
      <c r="X57" s="31"/>
      <c r="Y57" s="31"/>
      <c r="Z57" s="31"/>
      <c r="AA57" s="31"/>
      <c r="AB57" s="31"/>
    </row>
    <row r="58" spans="2:28" x14ac:dyDescent="0.2">
      <c r="B58" s="6" t="s">
        <v>44</v>
      </c>
      <c r="C58" s="6"/>
      <c r="D58" s="31"/>
      <c r="E58" s="31"/>
      <c r="F58" s="31"/>
      <c r="G58" s="31"/>
      <c r="H58" s="31"/>
      <c r="I58" s="31"/>
      <c r="J58" s="31"/>
      <c r="K58" s="31"/>
      <c r="L58" s="31"/>
      <c r="M58" s="31"/>
      <c r="N58" s="31"/>
      <c r="O58" s="31"/>
      <c r="P58" s="31"/>
      <c r="Q58" s="31"/>
      <c r="R58" s="31"/>
      <c r="S58" s="31"/>
      <c r="T58" s="31"/>
      <c r="U58" s="31"/>
      <c r="V58" s="31"/>
      <c r="W58" s="31"/>
      <c r="X58" s="31"/>
      <c r="Y58" s="31"/>
      <c r="Z58" s="31"/>
      <c r="AA58" s="31"/>
      <c r="AB58" s="31"/>
    </row>
    <row r="59" spans="2:28" x14ac:dyDescent="0.2">
      <c r="B59" s="6" t="s">
        <v>46</v>
      </c>
      <c r="C59" s="6"/>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row r="60" spans="2:28" x14ac:dyDescent="0.2">
      <c r="B60" s="6" t="s">
        <v>118</v>
      </c>
      <c r="C60" s="6"/>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2:28" x14ac:dyDescent="0.2">
      <c r="B61" s="6" t="s">
        <v>119</v>
      </c>
      <c r="C61" s="6"/>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spans="2:28" x14ac:dyDescent="0.2">
      <c r="B62" s="6" t="s">
        <v>45</v>
      </c>
      <c r="C62" s="6"/>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spans="2:28" x14ac:dyDescent="0.2">
      <c r="B63" s="6" t="s">
        <v>179</v>
      </c>
      <c r="C63" s="6"/>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2:28" ht="15" x14ac:dyDescent="0.25">
      <c r="B64" s="23" t="s">
        <v>201</v>
      </c>
      <c r="C64" s="23"/>
      <c r="D64" s="25">
        <f>D52-D55</f>
        <v>0</v>
      </c>
      <c r="E64" s="25">
        <f t="shared" ref="E64:W64" si="9">E52-E55</f>
        <v>0</v>
      </c>
      <c r="F64" s="25">
        <f t="shared" si="9"/>
        <v>0</v>
      </c>
      <c r="G64" s="25">
        <f t="shared" si="9"/>
        <v>0</v>
      </c>
      <c r="H64" s="25">
        <f>H52-H55</f>
        <v>0</v>
      </c>
      <c r="I64" s="25">
        <f t="shared" si="9"/>
        <v>0</v>
      </c>
      <c r="J64" s="25">
        <f t="shared" si="9"/>
        <v>0</v>
      </c>
      <c r="K64" s="25">
        <f t="shared" si="9"/>
        <v>0</v>
      </c>
      <c r="L64" s="25">
        <f t="shared" si="9"/>
        <v>0</v>
      </c>
      <c r="M64" s="25">
        <f>M52-M55</f>
        <v>0</v>
      </c>
      <c r="N64" s="25">
        <f t="shared" si="9"/>
        <v>0</v>
      </c>
      <c r="O64" s="25">
        <f t="shared" si="9"/>
        <v>0</v>
      </c>
      <c r="P64" s="25">
        <f t="shared" si="9"/>
        <v>0</v>
      </c>
      <c r="Q64" s="25">
        <f t="shared" si="9"/>
        <v>0</v>
      </c>
      <c r="R64" s="25">
        <f t="shared" si="9"/>
        <v>0</v>
      </c>
      <c r="S64" s="25">
        <f t="shared" si="9"/>
        <v>0</v>
      </c>
      <c r="T64" s="25">
        <f t="shared" si="9"/>
        <v>0</v>
      </c>
      <c r="U64" s="25">
        <f t="shared" si="9"/>
        <v>0</v>
      </c>
      <c r="V64" s="25">
        <f t="shared" si="9"/>
        <v>0</v>
      </c>
      <c r="W64" s="25">
        <f t="shared" si="9"/>
        <v>0</v>
      </c>
      <c r="X64" s="25">
        <f t="shared" ref="X64:AB64" si="10">X52-X55</f>
        <v>0</v>
      </c>
      <c r="Y64" s="25">
        <f t="shared" si="10"/>
        <v>0</v>
      </c>
      <c r="Z64" s="25">
        <f t="shared" si="10"/>
        <v>0</v>
      </c>
      <c r="AA64" s="25">
        <f t="shared" si="10"/>
        <v>0</v>
      </c>
      <c r="AB64" s="25">
        <f t="shared" si="10"/>
        <v>0</v>
      </c>
    </row>
    <row r="65" spans="2:28" x14ac:dyDescent="0.2">
      <c r="B65" s="6" t="s">
        <v>180</v>
      </c>
      <c r="C65" s="6"/>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2:28" ht="15" x14ac:dyDescent="0.25">
      <c r="B66" s="23" t="s">
        <v>47</v>
      </c>
      <c r="C66" s="23"/>
      <c r="D66" s="25">
        <f>D64-D65</f>
        <v>0</v>
      </c>
      <c r="E66" s="25">
        <f t="shared" ref="E66:W66" si="11">E64-E65</f>
        <v>0</v>
      </c>
      <c r="F66" s="25">
        <f t="shared" si="11"/>
        <v>0</v>
      </c>
      <c r="G66" s="25">
        <f t="shared" si="11"/>
        <v>0</v>
      </c>
      <c r="H66" s="25">
        <f t="shared" si="11"/>
        <v>0</v>
      </c>
      <c r="I66" s="25">
        <f t="shared" si="11"/>
        <v>0</v>
      </c>
      <c r="J66" s="25">
        <f t="shared" si="11"/>
        <v>0</v>
      </c>
      <c r="K66" s="25">
        <f t="shared" si="11"/>
        <v>0</v>
      </c>
      <c r="L66" s="25">
        <f t="shared" si="11"/>
        <v>0</v>
      </c>
      <c r="M66" s="25">
        <f t="shared" si="11"/>
        <v>0</v>
      </c>
      <c r="N66" s="25">
        <f t="shared" si="11"/>
        <v>0</v>
      </c>
      <c r="O66" s="25">
        <f t="shared" si="11"/>
        <v>0</v>
      </c>
      <c r="P66" s="25">
        <f t="shared" si="11"/>
        <v>0</v>
      </c>
      <c r="Q66" s="25">
        <f t="shared" si="11"/>
        <v>0</v>
      </c>
      <c r="R66" s="25">
        <f t="shared" si="11"/>
        <v>0</v>
      </c>
      <c r="S66" s="25">
        <f t="shared" si="11"/>
        <v>0</v>
      </c>
      <c r="T66" s="25">
        <f t="shared" si="11"/>
        <v>0</v>
      </c>
      <c r="U66" s="25">
        <f t="shared" si="11"/>
        <v>0</v>
      </c>
      <c r="V66" s="25">
        <f t="shared" si="11"/>
        <v>0</v>
      </c>
      <c r="W66" s="25">
        <f t="shared" si="11"/>
        <v>0</v>
      </c>
      <c r="X66" s="25">
        <f t="shared" ref="X66:AB66" si="12">X64-X65</f>
        <v>0</v>
      </c>
      <c r="Y66" s="25">
        <f t="shared" si="12"/>
        <v>0</v>
      </c>
      <c r="Z66" s="25">
        <f t="shared" si="12"/>
        <v>0</v>
      </c>
      <c r="AA66" s="25">
        <f t="shared" si="12"/>
        <v>0</v>
      </c>
      <c r="AB66" s="25">
        <f t="shared" si="12"/>
        <v>0</v>
      </c>
    </row>
    <row r="67" spans="2:28" x14ac:dyDescent="0.2">
      <c r="B67" s="6" t="s">
        <v>48</v>
      </c>
      <c r="C67" s="6"/>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spans="2:28" x14ac:dyDescent="0.2">
      <c r="B68" s="6" t="s">
        <v>177</v>
      </c>
      <c r="C68" s="6"/>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spans="2:28" ht="15" x14ac:dyDescent="0.25">
      <c r="B69" s="23" t="s">
        <v>49</v>
      </c>
      <c r="C69" s="23"/>
      <c r="D69" s="25">
        <f t="shared" ref="D69:W69" si="13">D66-D67-D68</f>
        <v>0</v>
      </c>
      <c r="E69" s="25">
        <f t="shared" si="13"/>
        <v>0</v>
      </c>
      <c r="F69" s="25">
        <f t="shared" si="13"/>
        <v>0</v>
      </c>
      <c r="G69" s="25">
        <f t="shared" si="13"/>
        <v>0</v>
      </c>
      <c r="H69" s="25">
        <f t="shared" si="13"/>
        <v>0</v>
      </c>
      <c r="I69" s="25">
        <f t="shared" si="13"/>
        <v>0</v>
      </c>
      <c r="J69" s="25">
        <f t="shared" si="13"/>
        <v>0</v>
      </c>
      <c r="K69" s="25">
        <f t="shared" si="13"/>
        <v>0</v>
      </c>
      <c r="L69" s="25">
        <f t="shared" si="13"/>
        <v>0</v>
      </c>
      <c r="M69" s="25">
        <f t="shared" si="13"/>
        <v>0</v>
      </c>
      <c r="N69" s="25">
        <f t="shared" si="13"/>
        <v>0</v>
      </c>
      <c r="O69" s="25">
        <f t="shared" si="13"/>
        <v>0</v>
      </c>
      <c r="P69" s="25">
        <f t="shared" si="13"/>
        <v>0</v>
      </c>
      <c r="Q69" s="25">
        <f t="shared" si="13"/>
        <v>0</v>
      </c>
      <c r="R69" s="25">
        <f t="shared" si="13"/>
        <v>0</v>
      </c>
      <c r="S69" s="25">
        <f t="shared" si="13"/>
        <v>0</v>
      </c>
      <c r="T69" s="25">
        <f t="shared" si="13"/>
        <v>0</v>
      </c>
      <c r="U69" s="25">
        <f t="shared" si="13"/>
        <v>0</v>
      </c>
      <c r="V69" s="25">
        <f t="shared" si="13"/>
        <v>0</v>
      </c>
      <c r="W69" s="25">
        <f t="shared" si="13"/>
        <v>0</v>
      </c>
      <c r="X69" s="25">
        <f t="shared" ref="X69:AB69" si="14">X66-X67-X68</f>
        <v>0</v>
      </c>
      <c r="Y69" s="25">
        <f t="shared" si="14"/>
        <v>0</v>
      </c>
      <c r="Z69" s="25">
        <f t="shared" si="14"/>
        <v>0</v>
      </c>
      <c r="AA69" s="25">
        <f t="shared" si="14"/>
        <v>0</v>
      </c>
      <c r="AB69" s="25">
        <f t="shared" si="14"/>
        <v>0</v>
      </c>
    </row>
    <row r="71" spans="2:28" x14ac:dyDescent="0.2">
      <c r="B71" s="27" t="s">
        <v>154</v>
      </c>
    </row>
    <row r="72" spans="2:28" x14ac:dyDescent="0.2">
      <c r="B72" s="27"/>
    </row>
  </sheetData>
  <mergeCells count="2">
    <mergeCell ref="B7:C7"/>
    <mergeCell ref="B9:C9"/>
  </mergeCells>
  <pageMargins left="0.70866141732283472" right="0.70866141732283472" top="0.74803149606299213" bottom="0.74803149606299213" header="0.31496062992125984" footer="0.31496062992125984"/>
  <pageSetup paperSize="9" orientation="portrait" horizontalDpi="4294967292" verticalDpi="4294967292"/>
  <headerFooter>
    <oddFooter>&amp;C&amp;D</oddFooter>
  </headerFooter>
  <legacyDrawing r:id="rId1"/>
  <extLst>
    <ext xmlns:x14="http://schemas.microsoft.com/office/spreadsheetml/2009/9/main" uri="{78C0D931-6437-407d-A8EE-F0AAD7539E65}">
      <x14:conditionalFormattings>
        <x14:conditionalFormatting xmlns:xm="http://schemas.microsoft.com/office/excel/2006/main">
          <x14:cfRule type="iconSet" priority="2" id="{DF18DEA3-5F06-4512-830A-710C753418BB}">
            <x14:iconSet iconSet="3Symbols2" custom="1">
              <x14:cfvo type="percent">
                <xm:f>0</xm:f>
              </x14:cfvo>
              <x14:cfvo type="num">
                <xm:f>1</xm:f>
              </x14:cfvo>
              <x14:cfvo type="num" gte="0">
                <xm:f>1</xm:f>
              </x14:cfvo>
              <x14:cfIcon iconSet="3Symbols2" iconId="0"/>
              <x14:cfIcon iconSet="3Symbols2" iconId="2"/>
              <x14:cfIcon iconSet="3Symbols2" iconId="0"/>
            </x14:iconSet>
          </x14:cfRule>
          <xm:sqref>H25</xm:sqref>
        </x14:conditionalFormatting>
        <x14:conditionalFormatting xmlns:xm="http://schemas.microsoft.com/office/excel/2006/main">
          <x14:cfRule type="iconSet" priority="1" id="{A1C92AB3-EBBD-4449-BEC3-EF99EE6D58CC}">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D27</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zoomScale="85" zoomScaleNormal="85" zoomScaleSheetLayoutView="75" zoomScalePageLayoutView="85" workbookViewId="0">
      <pane xSplit="6" ySplit="1" topLeftCell="G14" activePane="bottomRight" state="frozen"/>
      <selection pane="topRight" activeCell="F1" sqref="F1"/>
      <selection pane="bottomLeft" activeCell="A5" sqref="A5"/>
      <selection pane="bottomRight" activeCell="E5" sqref="E5:F5"/>
    </sheetView>
  </sheetViews>
  <sheetFormatPr baseColWidth="10" defaultColWidth="10.85546875" defaultRowHeight="15" x14ac:dyDescent="0.25"/>
  <cols>
    <col min="1" max="1" width="6.42578125" style="40" customWidth="1"/>
    <col min="2" max="2" width="5.85546875" style="41" customWidth="1"/>
    <col min="3" max="3" width="28.85546875" style="40" customWidth="1"/>
    <col min="4" max="4" width="5.140625" style="42" customWidth="1"/>
    <col min="5" max="5" width="5.7109375" style="40" customWidth="1"/>
    <col min="6" max="6" width="91" style="100" customWidth="1"/>
    <col min="7" max="13" width="12.7109375" style="40" customWidth="1"/>
    <col min="14" max="14" width="4.140625" style="40" customWidth="1"/>
    <col min="15" max="15" width="6.7109375" style="40" customWidth="1"/>
    <col min="16" max="16384" width="10.85546875" style="40"/>
  </cols>
  <sheetData>
    <row r="1" spans="1:13" ht="206.25" customHeight="1" x14ac:dyDescent="0.25">
      <c r="A1" s="102" t="s">
        <v>112</v>
      </c>
      <c r="C1" s="94"/>
      <c r="D1" s="96"/>
      <c r="E1" s="96"/>
      <c r="F1" s="98"/>
      <c r="G1" s="97" t="s">
        <v>167</v>
      </c>
      <c r="H1" s="97" t="s">
        <v>168</v>
      </c>
      <c r="I1" s="97" t="s">
        <v>169</v>
      </c>
      <c r="J1" s="97" t="s">
        <v>170</v>
      </c>
      <c r="K1" s="97" t="s">
        <v>171</v>
      </c>
      <c r="L1" s="97" t="s">
        <v>172</v>
      </c>
      <c r="M1" s="101" t="s">
        <v>165</v>
      </c>
    </row>
    <row r="2" spans="1:13" ht="18.75" customHeight="1" x14ac:dyDescent="0.25">
      <c r="A2" s="169" t="s">
        <v>60</v>
      </c>
      <c r="B2" s="76">
        <v>1</v>
      </c>
      <c r="C2" s="46" t="s">
        <v>61</v>
      </c>
      <c r="D2" s="47" t="s">
        <v>77</v>
      </c>
      <c r="E2" s="164" t="s">
        <v>62</v>
      </c>
      <c r="F2" s="165"/>
      <c r="G2" s="95"/>
      <c r="H2" s="95"/>
      <c r="I2" s="95"/>
      <c r="J2" s="95"/>
      <c r="K2" s="95"/>
      <c r="L2" s="95"/>
    </row>
    <row r="3" spans="1:13" ht="21.75" customHeight="1" x14ac:dyDescent="0.25">
      <c r="A3" s="169"/>
      <c r="B3" s="168">
        <v>2</v>
      </c>
      <c r="C3" s="166" t="s">
        <v>63</v>
      </c>
      <c r="D3" s="47" t="s">
        <v>78</v>
      </c>
      <c r="E3" s="163" t="s">
        <v>64</v>
      </c>
      <c r="F3" s="163"/>
      <c r="G3" s="44"/>
      <c r="H3" s="44"/>
      <c r="I3" s="44"/>
      <c r="J3" s="44"/>
      <c r="K3" s="44"/>
      <c r="L3" s="44"/>
    </row>
    <row r="4" spans="1:13" ht="137.25" customHeight="1" x14ac:dyDescent="0.25">
      <c r="A4" s="169"/>
      <c r="B4" s="168"/>
      <c r="C4" s="167"/>
      <c r="D4" s="47" t="s">
        <v>79</v>
      </c>
      <c r="E4" s="163" t="s">
        <v>190</v>
      </c>
      <c r="F4" s="163"/>
      <c r="G4" s="44"/>
      <c r="H4" s="44"/>
      <c r="I4" s="44"/>
      <c r="J4" s="44"/>
      <c r="K4" s="44"/>
      <c r="L4" s="44"/>
    </row>
    <row r="5" spans="1:13" ht="23.25" customHeight="1" x14ac:dyDescent="0.25">
      <c r="A5" s="169"/>
      <c r="B5" s="168"/>
      <c r="C5" s="167"/>
      <c r="D5" s="47" t="s">
        <v>80</v>
      </c>
      <c r="E5" s="163" t="s">
        <v>139</v>
      </c>
      <c r="F5" s="163"/>
      <c r="G5" s="44"/>
      <c r="H5" s="44"/>
      <c r="I5" s="44"/>
      <c r="J5" s="44"/>
      <c r="K5" s="44"/>
      <c r="L5" s="44"/>
    </row>
    <row r="6" spans="1:13" ht="36" customHeight="1" x14ac:dyDescent="0.25">
      <c r="A6" s="169"/>
      <c r="B6" s="168">
        <v>3</v>
      </c>
      <c r="C6" s="166" t="s">
        <v>66</v>
      </c>
      <c r="D6" s="47" t="s">
        <v>81</v>
      </c>
      <c r="E6" s="163" t="s">
        <v>140</v>
      </c>
      <c r="F6" s="163"/>
      <c r="G6" s="44"/>
      <c r="H6" s="44"/>
      <c r="I6" s="44"/>
      <c r="J6" s="44"/>
      <c r="K6" s="44"/>
      <c r="L6" s="44"/>
    </row>
    <row r="7" spans="1:13" ht="52.5" customHeight="1" x14ac:dyDescent="0.25">
      <c r="A7" s="169"/>
      <c r="B7" s="168"/>
      <c r="C7" s="166"/>
      <c r="D7" s="47" t="s">
        <v>82</v>
      </c>
      <c r="E7" s="163" t="s">
        <v>142</v>
      </c>
      <c r="F7" s="163"/>
      <c r="G7" s="44"/>
      <c r="H7" s="44"/>
      <c r="I7" s="44"/>
      <c r="J7" s="44"/>
      <c r="K7" s="44"/>
      <c r="L7" s="44"/>
    </row>
    <row r="8" spans="1:13" ht="36.75" customHeight="1" x14ac:dyDescent="0.25">
      <c r="A8" s="169"/>
      <c r="B8" s="168"/>
      <c r="C8" s="166"/>
      <c r="D8" s="47" t="s">
        <v>83</v>
      </c>
      <c r="E8" s="164" t="s">
        <v>166</v>
      </c>
      <c r="F8" s="165"/>
      <c r="G8" s="44"/>
      <c r="H8" s="44"/>
      <c r="I8" s="44"/>
      <c r="J8" s="44"/>
      <c r="K8" s="44"/>
      <c r="L8" s="44"/>
    </row>
    <row r="9" spans="1:13" ht="102" customHeight="1" x14ac:dyDescent="0.25">
      <c r="A9" s="169" t="s">
        <v>67</v>
      </c>
      <c r="B9" s="76">
        <v>4</v>
      </c>
      <c r="C9" s="45" t="s">
        <v>68</v>
      </c>
      <c r="D9" s="50" t="s">
        <v>84</v>
      </c>
      <c r="E9" s="163" t="s">
        <v>143</v>
      </c>
      <c r="F9" s="163"/>
      <c r="G9" s="44"/>
      <c r="H9" s="44"/>
      <c r="I9" s="44"/>
      <c r="J9" s="44"/>
      <c r="K9" s="44"/>
      <c r="L9" s="44"/>
    </row>
    <row r="10" spans="1:13" ht="357.75" customHeight="1" x14ac:dyDescent="0.25">
      <c r="A10" s="169"/>
      <c r="B10" s="76">
        <v>5</v>
      </c>
      <c r="C10" s="78" t="s">
        <v>69</v>
      </c>
      <c r="D10" s="50" t="s">
        <v>85</v>
      </c>
      <c r="E10" s="164" t="s">
        <v>146</v>
      </c>
      <c r="F10" s="165"/>
      <c r="G10" s="44"/>
      <c r="H10" s="44"/>
      <c r="I10" s="44"/>
      <c r="J10" s="44"/>
      <c r="K10" s="44"/>
      <c r="L10" s="44"/>
    </row>
    <row r="11" spans="1:13" ht="71.25" customHeight="1" x14ac:dyDescent="0.25">
      <c r="A11" s="169"/>
      <c r="B11" s="76">
        <v>6</v>
      </c>
      <c r="C11" s="45" t="s">
        <v>70</v>
      </c>
      <c r="D11" s="50" t="s">
        <v>86</v>
      </c>
      <c r="E11" s="163" t="s">
        <v>71</v>
      </c>
      <c r="F11" s="163"/>
      <c r="G11" s="44"/>
      <c r="H11" s="44"/>
      <c r="I11" s="44"/>
      <c r="J11" s="44"/>
      <c r="K11" s="44"/>
      <c r="L11" s="44"/>
    </row>
    <row r="12" spans="1:13" ht="36.75" customHeight="1" x14ac:dyDescent="0.25">
      <c r="A12" s="169"/>
      <c r="B12" s="76">
        <v>7</v>
      </c>
      <c r="C12" s="48" t="s">
        <v>72</v>
      </c>
      <c r="D12" s="47" t="s">
        <v>87</v>
      </c>
      <c r="E12" s="164" t="s">
        <v>144</v>
      </c>
      <c r="F12" s="165"/>
      <c r="G12" s="44"/>
      <c r="H12" s="44"/>
      <c r="I12" s="44"/>
      <c r="J12" s="44"/>
      <c r="K12" s="44"/>
      <c r="L12" s="44"/>
    </row>
    <row r="13" spans="1:13" ht="39" customHeight="1" x14ac:dyDescent="0.25">
      <c r="A13" s="169" t="s">
        <v>73</v>
      </c>
      <c r="B13" s="76">
        <v>8</v>
      </c>
      <c r="C13" s="45" t="s">
        <v>74</v>
      </c>
      <c r="D13" s="50" t="s">
        <v>88</v>
      </c>
      <c r="E13" s="163" t="s">
        <v>75</v>
      </c>
      <c r="F13" s="163"/>
      <c r="G13" s="44"/>
      <c r="H13" s="44"/>
      <c r="I13" s="44"/>
      <c r="J13" s="44"/>
      <c r="K13" s="44"/>
      <c r="L13" s="44"/>
    </row>
    <row r="14" spans="1:13" ht="309.75" customHeight="1" x14ac:dyDescent="0.25">
      <c r="A14" s="169"/>
      <c r="B14" s="76">
        <v>9</v>
      </c>
      <c r="C14" s="51" t="s">
        <v>76</v>
      </c>
      <c r="D14" s="50" t="s">
        <v>89</v>
      </c>
      <c r="E14" s="163" t="s">
        <v>145</v>
      </c>
      <c r="F14" s="167"/>
      <c r="G14" s="44"/>
      <c r="H14" s="44"/>
      <c r="I14" s="44"/>
      <c r="J14" s="44"/>
      <c r="K14" s="44"/>
      <c r="L14" s="44"/>
    </row>
    <row r="15" spans="1:13" ht="120.75" customHeight="1" x14ac:dyDescent="0.25">
      <c r="A15" s="169"/>
      <c r="B15" s="76">
        <v>10</v>
      </c>
      <c r="C15" s="45" t="s">
        <v>96</v>
      </c>
      <c r="D15" s="47" t="s">
        <v>90</v>
      </c>
      <c r="E15" s="163" t="s">
        <v>147</v>
      </c>
      <c r="F15" s="163"/>
      <c r="G15" s="44"/>
      <c r="H15" s="44"/>
      <c r="I15" s="44"/>
      <c r="J15" s="44"/>
      <c r="K15" s="44"/>
      <c r="L15" s="44"/>
    </row>
    <row r="16" spans="1:13" ht="53.25" customHeight="1" x14ac:dyDescent="0.25">
      <c r="A16" s="169"/>
      <c r="B16" s="76">
        <v>11</v>
      </c>
      <c r="C16" s="49" t="s">
        <v>97</v>
      </c>
      <c r="D16" s="47" t="s">
        <v>91</v>
      </c>
      <c r="E16" s="163" t="s">
        <v>148</v>
      </c>
      <c r="F16" s="163"/>
      <c r="G16" s="44"/>
      <c r="H16" s="44"/>
      <c r="I16" s="44"/>
      <c r="J16" s="44"/>
      <c r="K16" s="44"/>
      <c r="L16" s="44"/>
    </row>
    <row r="17" spans="1:12" ht="116.25" customHeight="1" x14ac:dyDescent="0.25">
      <c r="A17" s="169"/>
      <c r="B17" s="168">
        <v>12</v>
      </c>
      <c r="C17" s="166" t="s">
        <v>98</v>
      </c>
      <c r="D17" s="47" t="s">
        <v>92</v>
      </c>
      <c r="E17" s="164" t="s">
        <v>149</v>
      </c>
      <c r="F17" s="165"/>
      <c r="G17" s="44"/>
      <c r="H17" s="44"/>
      <c r="I17" s="44"/>
      <c r="J17" s="44"/>
      <c r="K17" s="44"/>
      <c r="L17" s="44"/>
    </row>
    <row r="18" spans="1:12" ht="133.5" customHeight="1" x14ac:dyDescent="0.25">
      <c r="A18" s="169"/>
      <c r="B18" s="168"/>
      <c r="C18" s="166"/>
      <c r="D18" s="47" t="s">
        <v>93</v>
      </c>
      <c r="E18" s="163" t="s">
        <v>150</v>
      </c>
      <c r="F18" s="163"/>
      <c r="G18" s="44"/>
      <c r="H18" s="44"/>
      <c r="I18" s="44"/>
      <c r="J18" s="44"/>
      <c r="K18" s="44"/>
      <c r="L18" s="44"/>
    </row>
    <row r="19" spans="1:12" ht="54" customHeight="1" x14ac:dyDescent="0.25">
      <c r="A19" s="169"/>
      <c r="B19" s="76">
        <v>13</v>
      </c>
      <c r="C19" s="48" t="s">
        <v>99</v>
      </c>
      <c r="D19" s="47" t="s">
        <v>94</v>
      </c>
      <c r="E19" s="163" t="s">
        <v>100</v>
      </c>
      <c r="F19" s="163"/>
      <c r="G19" s="44"/>
      <c r="H19" s="44"/>
      <c r="I19" s="44"/>
      <c r="J19" s="44"/>
      <c r="K19" s="44"/>
      <c r="L19" s="44"/>
    </row>
    <row r="20" spans="1:12" ht="53.25" customHeight="1" x14ac:dyDescent="0.25">
      <c r="A20" s="169"/>
      <c r="B20" s="76">
        <v>14</v>
      </c>
      <c r="C20" s="48" t="s">
        <v>141</v>
      </c>
      <c r="D20" s="47" t="s">
        <v>95</v>
      </c>
      <c r="E20" s="163" t="s">
        <v>151</v>
      </c>
      <c r="F20" s="163"/>
      <c r="G20" s="44"/>
      <c r="H20" s="44"/>
      <c r="I20" s="44"/>
      <c r="J20" s="44"/>
      <c r="K20" s="44"/>
      <c r="L20" s="44"/>
    </row>
    <row r="21" spans="1:12" ht="15.75" x14ac:dyDescent="0.25">
      <c r="B21" s="75"/>
      <c r="C21" s="77"/>
      <c r="D21" s="43"/>
      <c r="E21" s="74"/>
      <c r="F21" s="99"/>
    </row>
    <row r="22" spans="1:12" x14ac:dyDescent="0.25">
      <c r="B22" s="40"/>
    </row>
  </sheetData>
  <mergeCells count="28">
    <mergeCell ref="A2:A8"/>
    <mergeCell ref="A9:A12"/>
    <mergeCell ref="A13:A20"/>
    <mergeCell ref="C17:C18"/>
    <mergeCell ref="B17:B18"/>
    <mergeCell ref="E19:F19"/>
    <mergeCell ref="C6:C8"/>
    <mergeCell ref="C3:C5"/>
    <mergeCell ref="B3:B5"/>
    <mergeCell ref="E20:F20"/>
    <mergeCell ref="E15:F15"/>
    <mergeCell ref="E16:F16"/>
    <mergeCell ref="E14:F14"/>
    <mergeCell ref="E17:F17"/>
    <mergeCell ref="E18:F18"/>
    <mergeCell ref="B6:B8"/>
    <mergeCell ref="E11:F11"/>
    <mergeCell ref="E12:F12"/>
    <mergeCell ref="E13:F13"/>
    <mergeCell ref="E7:F7"/>
    <mergeCell ref="E8:F8"/>
    <mergeCell ref="E9:F9"/>
    <mergeCell ref="E10:F10"/>
    <mergeCell ref="E2:F2"/>
    <mergeCell ref="E3:F3"/>
    <mergeCell ref="E4:F4"/>
    <mergeCell ref="E5:F5"/>
    <mergeCell ref="E6:F6"/>
  </mergeCells>
  <pageMargins left="0.70866141732283472" right="0.70866141732283472" top="0.74803149606299213" bottom="0.74803149606299213" header="0.31496062992125984" footer="0.31496062992125984"/>
  <pageSetup paperSize="9" orientation="portrait" r:id="rId1"/>
  <headerFooter>
    <oddFooter>&amp;C&amp;D</oddFooter>
  </headerFooter>
  <rowBreaks count="2" manualBreakCount="2">
    <brk id="10" max="14" man="1"/>
    <brk id="1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ltText="Oui">
                <anchor moveWithCells="1">
                  <from>
                    <xdr:col>6</xdr:col>
                    <xdr:colOff>180975</xdr:colOff>
                    <xdr:row>9</xdr:row>
                    <xdr:rowOff>2162175</xdr:rowOff>
                  </from>
                  <to>
                    <xdr:col>6</xdr:col>
                    <xdr:colOff>695325</xdr:colOff>
                    <xdr:row>9</xdr:row>
                    <xdr:rowOff>2400300</xdr:rowOff>
                  </to>
                </anchor>
              </controlPr>
            </control>
          </mc:Choice>
        </mc:AlternateContent>
        <mc:AlternateContent xmlns:mc="http://schemas.openxmlformats.org/markup-compatibility/2006">
          <mc:Choice Requires="x14">
            <control shapeId="7183" r:id="rId5" name="Check Box 15">
              <controlPr defaultSize="0" autoFill="0" autoLine="0" autoPict="0" altText="Oui">
                <anchor moveWithCells="1">
                  <from>
                    <xdr:col>6</xdr:col>
                    <xdr:colOff>123825</xdr:colOff>
                    <xdr:row>12</xdr:row>
                    <xdr:rowOff>142875</xdr:rowOff>
                  </from>
                  <to>
                    <xdr:col>6</xdr:col>
                    <xdr:colOff>647700</xdr:colOff>
                    <xdr:row>12</xdr:row>
                    <xdr:rowOff>381000</xdr:rowOff>
                  </to>
                </anchor>
              </controlPr>
            </control>
          </mc:Choice>
        </mc:AlternateContent>
        <mc:AlternateContent xmlns:mc="http://schemas.openxmlformats.org/markup-compatibility/2006">
          <mc:Choice Requires="x14">
            <control shapeId="7184" r:id="rId6" name="Check Box 16">
              <controlPr defaultSize="0" autoFill="0" autoLine="0" autoPict="0" altText="Oui">
                <anchor moveWithCells="1">
                  <from>
                    <xdr:col>6</xdr:col>
                    <xdr:colOff>180975</xdr:colOff>
                    <xdr:row>8</xdr:row>
                    <xdr:rowOff>561975</xdr:rowOff>
                  </from>
                  <to>
                    <xdr:col>6</xdr:col>
                    <xdr:colOff>695325</xdr:colOff>
                    <xdr:row>8</xdr:row>
                    <xdr:rowOff>809625</xdr:rowOff>
                  </to>
                </anchor>
              </controlPr>
            </control>
          </mc:Choice>
        </mc:AlternateContent>
        <mc:AlternateContent xmlns:mc="http://schemas.openxmlformats.org/markup-compatibility/2006">
          <mc:Choice Requires="x14">
            <control shapeId="7185" r:id="rId7" name="Check Box 17">
              <controlPr defaultSize="0" autoFill="0" autoLine="0" autoPict="0" altText="Oui">
                <anchor moveWithCells="1">
                  <from>
                    <xdr:col>6</xdr:col>
                    <xdr:colOff>180975</xdr:colOff>
                    <xdr:row>7</xdr:row>
                    <xdr:rowOff>219075</xdr:rowOff>
                  </from>
                  <to>
                    <xdr:col>6</xdr:col>
                    <xdr:colOff>638175</xdr:colOff>
                    <xdr:row>7</xdr:row>
                    <xdr:rowOff>457200</xdr:rowOff>
                  </to>
                </anchor>
              </controlPr>
            </control>
          </mc:Choice>
        </mc:AlternateContent>
        <mc:AlternateContent xmlns:mc="http://schemas.openxmlformats.org/markup-compatibility/2006">
          <mc:Choice Requires="x14">
            <control shapeId="7187" r:id="rId8" name="Check Box 19">
              <controlPr defaultSize="0" autoFill="0" autoLine="0" autoPict="0" altText="Oui">
                <anchor moveWithCells="1">
                  <from>
                    <xdr:col>6</xdr:col>
                    <xdr:colOff>180975</xdr:colOff>
                    <xdr:row>7</xdr:row>
                    <xdr:rowOff>28575</xdr:rowOff>
                  </from>
                  <to>
                    <xdr:col>6</xdr:col>
                    <xdr:colOff>695325</xdr:colOff>
                    <xdr:row>7</xdr:row>
                    <xdr:rowOff>266700</xdr:rowOff>
                  </to>
                </anchor>
              </controlPr>
            </control>
          </mc:Choice>
        </mc:AlternateContent>
        <mc:AlternateContent xmlns:mc="http://schemas.openxmlformats.org/markup-compatibility/2006">
          <mc:Choice Requires="x14">
            <control shapeId="7188" r:id="rId9" name="Check Box 20">
              <controlPr defaultSize="0" autoFill="0" autoLine="0" autoPict="0" altText="Oui">
                <anchor moveWithCells="1">
                  <from>
                    <xdr:col>6</xdr:col>
                    <xdr:colOff>180975</xdr:colOff>
                    <xdr:row>5</xdr:row>
                    <xdr:rowOff>85725</xdr:rowOff>
                  </from>
                  <to>
                    <xdr:col>6</xdr:col>
                    <xdr:colOff>714375</xdr:colOff>
                    <xdr:row>5</xdr:row>
                    <xdr:rowOff>333375</xdr:rowOff>
                  </to>
                </anchor>
              </controlPr>
            </control>
          </mc:Choice>
        </mc:AlternateContent>
        <mc:AlternateContent xmlns:mc="http://schemas.openxmlformats.org/markup-compatibility/2006">
          <mc:Choice Requires="x14">
            <control shapeId="7189" r:id="rId10" name="Check Box 21">
              <controlPr defaultSize="0" autoFill="0" autoLine="0" autoPict="0" altText="Oui">
                <anchor moveWithCells="1">
                  <from>
                    <xdr:col>6</xdr:col>
                    <xdr:colOff>180975</xdr:colOff>
                    <xdr:row>2</xdr:row>
                    <xdr:rowOff>0</xdr:rowOff>
                  </from>
                  <to>
                    <xdr:col>6</xdr:col>
                    <xdr:colOff>714375</xdr:colOff>
                    <xdr:row>2</xdr:row>
                    <xdr:rowOff>266700</xdr:rowOff>
                  </to>
                </anchor>
              </controlPr>
            </control>
          </mc:Choice>
        </mc:AlternateContent>
        <mc:AlternateContent xmlns:mc="http://schemas.openxmlformats.org/markup-compatibility/2006">
          <mc:Choice Requires="x14">
            <control shapeId="7190" r:id="rId11" name="Check Box 22">
              <controlPr defaultSize="0" autoFill="0" autoLine="0" autoPict="0" altText="Oui">
                <anchor moveWithCells="1">
                  <from>
                    <xdr:col>6</xdr:col>
                    <xdr:colOff>180975</xdr:colOff>
                    <xdr:row>0</xdr:row>
                    <xdr:rowOff>2590800</xdr:rowOff>
                  </from>
                  <to>
                    <xdr:col>6</xdr:col>
                    <xdr:colOff>714375</xdr:colOff>
                    <xdr:row>1</xdr:row>
                    <xdr:rowOff>228600</xdr:rowOff>
                  </to>
                </anchor>
              </controlPr>
            </control>
          </mc:Choice>
        </mc:AlternateContent>
        <mc:AlternateContent xmlns:mc="http://schemas.openxmlformats.org/markup-compatibility/2006">
          <mc:Choice Requires="x14">
            <control shapeId="7191" r:id="rId12" name="Check Box 23">
              <controlPr defaultSize="0" autoFill="0" autoLine="0" autoPict="0" altText="Oui">
                <anchor moveWithCells="1">
                  <from>
                    <xdr:col>6</xdr:col>
                    <xdr:colOff>180975</xdr:colOff>
                    <xdr:row>3</xdr:row>
                    <xdr:rowOff>104775</xdr:rowOff>
                  </from>
                  <to>
                    <xdr:col>6</xdr:col>
                    <xdr:colOff>714375</xdr:colOff>
                    <xdr:row>3</xdr:row>
                    <xdr:rowOff>352425</xdr:rowOff>
                  </to>
                </anchor>
              </controlPr>
            </control>
          </mc:Choice>
        </mc:AlternateContent>
        <mc:AlternateContent xmlns:mc="http://schemas.openxmlformats.org/markup-compatibility/2006">
          <mc:Choice Requires="x14">
            <control shapeId="7192" r:id="rId13" name="Check Box 24">
              <controlPr defaultSize="0" autoFill="0" autoLine="0" autoPict="0" altText="Oui">
                <anchor moveWithCells="1">
                  <from>
                    <xdr:col>6</xdr:col>
                    <xdr:colOff>180975</xdr:colOff>
                    <xdr:row>6</xdr:row>
                    <xdr:rowOff>66675</xdr:rowOff>
                  </from>
                  <to>
                    <xdr:col>6</xdr:col>
                    <xdr:colOff>714375</xdr:colOff>
                    <xdr:row>6</xdr:row>
                    <xdr:rowOff>314325</xdr:rowOff>
                  </to>
                </anchor>
              </controlPr>
            </control>
          </mc:Choice>
        </mc:AlternateContent>
        <mc:AlternateContent xmlns:mc="http://schemas.openxmlformats.org/markup-compatibility/2006">
          <mc:Choice Requires="x14">
            <control shapeId="7193" r:id="rId14" name="Check Box 25">
              <controlPr defaultSize="0" autoFill="0" autoLine="0" autoPict="0" altText="Oui">
                <anchor moveWithCells="1">
                  <from>
                    <xdr:col>6</xdr:col>
                    <xdr:colOff>180975</xdr:colOff>
                    <xdr:row>4</xdr:row>
                    <xdr:rowOff>28575</xdr:rowOff>
                  </from>
                  <to>
                    <xdr:col>6</xdr:col>
                    <xdr:colOff>714375</xdr:colOff>
                    <xdr:row>4</xdr:row>
                    <xdr:rowOff>276225</xdr:rowOff>
                  </to>
                </anchor>
              </controlPr>
            </control>
          </mc:Choice>
        </mc:AlternateContent>
        <mc:AlternateContent xmlns:mc="http://schemas.openxmlformats.org/markup-compatibility/2006">
          <mc:Choice Requires="x14">
            <control shapeId="7194" r:id="rId15" name="Check Box 26">
              <controlPr defaultSize="0" autoFill="0" autoLine="0" autoPict="0" altText="Oui">
                <anchor moveWithCells="1">
                  <from>
                    <xdr:col>6</xdr:col>
                    <xdr:colOff>180975</xdr:colOff>
                    <xdr:row>6</xdr:row>
                    <xdr:rowOff>295275</xdr:rowOff>
                  </from>
                  <to>
                    <xdr:col>6</xdr:col>
                    <xdr:colOff>638175</xdr:colOff>
                    <xdr:row>6</xdr:row>
                    <xdr:rowOff>533400</xdr:rowOff>
                  </to>
                </anchor>
              </controlPr>
            </control>
          </mc:Choice>
        </mc:AlternateContent>
        <mc:AlternateContent xmlns:mc="http://schemas.openxmlformats.org/markup-compatibility/2006">
          <mc:Choice Requires="x14">
            <control shapeId="7195" r:id="rId16" name="Check Box 27">
              <controlPr defaultSize="0" autoFill="0" autoLine="0" autoPict="0" altText="Oui">
                <anchor moveWithCells="1">
                  <from>
                    <xdr:col>6</xdr:col>
                    <xdr:colOff>152400</xdr:colOff>
                    <xdr:row>10</xdr:row>
                    <xdr:rowOff>266700</xdr:rowOff>
                  </from>
                  <to>
                    <xdr:col>6</xdr:col>
                    <xdr:colOff>676275</xdr:colOff>
                    <xdr:row>10</xdr:row>
                    <xdr:rowOff>523875</xdr:rowOff>
                  </to>
                </anchor>
              </controlPr>
            </control>
          </mc:Choice>
        </mc:AlternateContent>
        <mc:AlternateContent xmlns:mc="http://schemas.openxmlformats.org/markup-compatibility/2006">
          <mc:Choice Requires="x14">
            <control shapeId="7196" r:id="rId17" name="Check Box 28">
              <controlPr defaultSize="0" autoFill="0" autoLine="0" autoPict="0" altText="Oui">
                <anchor moveWithCells="1">
                  <from>
                    <xdr:col>6</xdr:col>
                    <xdr:colOff>152400</xdr:colOff>
                    <xdr:row>11</xdr:row>
                    <xdr:rowOff>104775</xdr:rowOff>
                  </from>
                  <to>
                    <xdr:col>6</xdr:col>
                    <xdr:colOff>676275</xdr:colOff>
                    <xdr:row>11</xdr:row>
                    <xdr:rowOff>352425</xdr:rowOff>
                  </to>
                </anchor>
              </controlPr>
            </control>
          </mc:Choice>
        </mc:AlternateContent>
        <mc:AlternateContent xmlns:mc="http://schemas.openxmlformats.org/markup-compatibility/2006">
          <mc:Choice Requires="x14">
            <control shapeId="7197" r:id="rId18" name="Check Box 29">
              <controlPr defaultSize="0" autoFill="0" autoLine="0" autoPict="0" altText="Oui">
                <anchor moveWithCells="1">
                  <from>
                    <xdr:col>6</xdr:col>
                    <xdr:colOff>142875</xdr:colOff>
                    <xdr:row>13</xdr:row>
                    <xdr:rowOff>1762125</xdr:rowOff>
                  </from>
                  <to>
                    <xdr:col>6</xdr:col>
                    <xdr:colOff>657225</xdr:colOff>
                    <xdr:row>13</xdr:row>
                    <xdr:rowOff>2009775</xdr:rowOff>
                  </to>
                </anchor>
              </controlPr>
            </control>
          </mc:Choice>
        </mc:AlternateContent>
        <mc:AlternateContent xmlns:mc="http://schemas.openxmlformats.org/markup-compatibility/2006">
          <mc:Choice Requires="x14">
            <control shapeId="7198" r:id="rId19" name="Check Box 30">
              <controlPr defaultSize="0" autoFill="0" autoLine="0" autoPict="0" altText="Oui">
                <anchor moveWithCells="1">
                  <from>
                    <xdr:col>6</xdr:col>
                    <xdr:colOff>142875</xdr:colOff>
                    <xdr:row>14</xdr:row>
                    <xdr:rowOff>676275</xdr:rowOff>
                  </from>
                  <to>
                    <xdr:col>6</xdr:col>
                    <xdr:colOff>657225</xdr:colOff>
                    <xdr:row>14</xdr:row>
                    <xdr:rowOff>914400</xdr:rowOff>
                  </to>
                </anchor>
              </controlPr>
            </control>
          </mc:Choice>
        </mc:AlternateContent>
        <mc:AlternateContent xmlns:mc="http://schemas.openxmlformats.org/markup-compatibility/2006">
          <mc:Choice Requires="x14">
            <control shapeId="7199" r:id="rId20" name="Check Box 31">
              <controlPr defaultSize="0" autoFill="0" autoLine="0" autoPict="0" altText="Oui">
                <anchor moveWithCells="1">
                  <from>
                    <xdr:col>6</xdr:col>
                    <xdr:colOff>142875</xdr:colOff>
                    <xdr:row>15</xdr:row>
                    <xdr:rowOff>219075</xdr:rowOff>
                  </from>
                  <to>
                    <xdr:col>6</xdr:col>
                    <xdr:colOff>676275</xdr:colOff>
                    <xdr:row>15</xdr:row>
                    <xdr:rowOff>457200</xdr:rowOff>
                  </to>
                </anchor>
              </controlPr>
            </control>
          </mc:Choice>
        </mc:AlternateContent>
        <mc:AlternateContent xmlns:mc="http://schemas.openxmlformats.org/markup-compatibility/2006">
          <mc:Choice Requires="x14">
            <control shapeId="7200" r:id="rId21" name="Check Box 32">
              <controlPr defaultSize="0" autoFill="0" autoLine="0" autoPict="0" altText="Oui">
                <anchor moveWithCells="1">
                  <from>
                    <xdr:col>6</xdr:col>
                    <xdr:colOff>142875</xdr:colOff>
                    <xdr:row>16</xdr:row>
                    <xdr:rowOff>752475</xdr:rowOff>
                  </from>
                  <to>
                    <xdr:col>6</xdr:col>
                    <xdr:colOff>657225</xdr:colOff>
                    <xdr:row>16</xdr:row>
                    <xdr:rowOff>1000125</xdr:rowOff>
                  </to>
                </anchor>
              </controlPr>
            </control>
          </mc:Choice>
        </mc:AlternateContent>
        <mc:AlternateContent xmlns:mc="http://schemas.openxmlformats.org/markup-compatibility/2006">
          <mc:Choice Requires="x14">
            <control shapeId="7201" r:id="rId22" name="Check Box 33">
              <controlPr defaultSize="0" autoFill="0" autoLine="0" autoPict="0" altText="Oui">
                <anchor moveWithCells="1">
                  <from>
                    <xdr:col>6</xdr:col>
                    <xdr:colOff>142875</xdr:colOff>
                    <xdr:row>17</xdr:row>
                    <xdr:rowOff>371475</xdr:rowOff>
                  </from>
                  <to>
                    <xdr:col>6</xdr:col>
                    <xdr:colOff>657225</xdr:colOff>
                    <xdr:row>17</xdr:row>
                    <xdr:rowOff>619125</xdr:rowOff>
                  </to>
                </anchor>
              </controlPr>
            </control>
          </mc:Choice>
        </mc:AlternateContent>
        <mc:AlternateContent xmlns:mc="http://schemas.openxmlformats.org/markup-compatibility/2006">
          <mc:Choice Requires="x14">
            <control shapeId="7202" r:id="rId23" name="Check Box 34">
              <controlPr defaultSize="0" autoFill="0" autoLine="0" autoPict="0" altText="Oui">
                <anchor moveWithCells="1">
                  <from>
                    <xdr:col>6</xdr:col>
                    <xdr:colOff>142875</xdr:colOff>
                    <xdr:row>18</xdr:row>
                    <xdr:rowOff>180975</xdr:rowOff>
                  </from>
                  <to>
                    <xdr:col>6</xdr:col>
                    <xdr:colOff>657225</xdr:colOff>
                    <xdr:row>18</xdr:row>
                    <xdr:rowOff>428625</xdr:rowOff>
                  </to>
                </anchor>
              </controlPr>
            </control>
          </mc:Choice>
        </mc:AlternateContent>
        <mc:AlternateContent xmlns:mc="http://schemas.openxmlformats.org/markup-compatibility/2006">
          <mc:Choice Requires="x14">
            <control shapeId="7203" r:id="rId24" name="Check Box 35">
              <controlPr defaultSize="0" autoFill="0" autoLine="0" autoPict="0" altText="Oui">
                <anchor moveWithCells="1">
                  <from>
                    <xdr:col>6</xdr:col>
                    <xdr:colOff>123825</xdr:colOff>
                    <xdr:row>19</xdr:row>
                    <xdr:rowOff>200025</xdr:rowOff>
                  </from>
                  <to>
                    <xdr:col>6</xdr:col>
                    <xdr:colOff>647700</xdr:colOff>
                    <xdr:row>19</xdr:row>
                    <xdr:rowOff>447675</xdr:rowOff>
                  </to>
                </anchor>
              </controlPr>
            </control>
          </mc:Choice>
        </mc:AlternateContent>
        <mc:AlternateContent xmlns:mc="http://schemas.openxmlformats.org/markup-compatibility/2006">
          <mc:Choice Requires="x14">
            <control shapeId="7204" r:id="rId25" name="Check Box 36">
              <controlPr defaultSize="0" autoFill="0" autoLine="0" autoPict="0" altText="Oui">
                <anchor moveWithCells="1">
                  <from>
                    <xdr:col>6</xdr:col>
                    <xdr:colOff>142875</xdr:colOff>
                    <xdr:row>17</xdr:row>
                    <xdr:rowOff>790575</xdr:rowOff>
                  </from>
                  <to>
                    <xdr:col>6</xdr:col>
                    <xdr:colOff>600075</xdr:colOff>
                    <xdr:row>17</xdr:row>
                    <xdr:rowOff>1028700</xdr:rowOff>
                  </to>
                </anchor>
              </controlPr>
            </control>
          </mc:Choice>
        </mc:AlternateContent>
        <mc:AlternateContent xmlns:mc="http://schemas.openxmlformats.org/markup-compatibility/2006">
          <mc:Choice Requires="x14">
            <control shapeId="7205" r:id="rId26" name="Check Box 37">
              <controlPr defaultSize="0" autoFill="0" autoLine="0" autoPict="0" altText="Oui">
                <anchor moveWithCells="1">
                  <from>
                    <xdr:col>7</xdr:col>
                    <xdr:colOff>161925</xdr:colOff>
                    <xdr:row>9</xdr:row>
                    <xdr:rowOff>2162175</xdr:rowOff>
                  </from>
                  <to>
                    <xdr:col>7</xdr:col>
                    <xdr:colOff>685800</xdr:colOff>
                    <xdr:row>9</xdr:row>
                    <xdr:rowOff>2400300</xdr:rowOff>
                  </to>
                </anchor>
              </controlPr>
            </control>
          </mc:Choice>
        </mc:AlternateContent>
        <mc:AlternateContent xmlns:mc="http://schemas.openxmlformats.org/markup-compatibility/2006">
          <mc:Choice Requires="x14">
            <control shapeId="7207" r:id="rId27" name="Check Box 39">
              <controlPr defaultSize="0" autoFill="0" autoLine="0" autoPict="0" altText="Oui">
                <anchor moveWithCells="1">
                  <from>
                    <xdr:col>7</xdr:col>
                    <xdr:colOff>161925</xdr:colOff>
                    <xdr:row>8</xdr:row>
                    <xdr:rowOff>561975</xdr:rowOff>
                  </from>
                  <to>
                    <xdr:col>7</xdr:col>
                    <xdr:colOff>685800</xdr:colOff>
                    <xdr:row>8</xdr:row>
                    <xdr:rowOff>809625</xdr:rowOff>
                  </to>
                </anchor>
              </controlPr>
            </control>
          </mc:Choice>
        </mc:AlternateContent>
        <mc:AlternateContent xmlns:mc="http://schemas.openxmlformats.org/markup-compatibility/2006">
          <mc:Choice Requires="x14">
            <control shapeId="7212" r:id="rId28" name="Check Box 44">
              <controlPr defaultSize="0" autoFill="0" autoLine="0" autoPict="0" altText="Oui">
                <anchor moveWithCells="1">
                  <from>
                    <xdr:col>7</xdr:col>
                    <xdr:colOff>180975</xdr:colOff>
                    <xdr:row>0</xdr:row>
                    <xdr:rowOff>2590800</xdr:rowOff>
                  </from>
                  <to>
                    <xdr:col>7</xdr:col>
                    <xdr:colOff>695325</xdr:colOff>
                    <xdr:row>1</xdr:row>
                    <xdr:rowOff>228600</xdr:rowOff>
                  </to>
                </anchor>
              </controlPr>
            </control>
          </mc:Choice>
        </mc:AlternateContent>
        <mc:AlternateContent xmlns:mc="http://schemas.openxmlformats.org/markup-compatibility/2006">
          <mc:Choice Requires="x14">
            <control shapeId="7217" r:id="rId29" name="Check Box 49">
              <controlPr defaultSize="0" autoFill="0" autoLine="0" autoPict="0" altText="Oui">
                <anchor moveWithCells="1">
                  <from>
                    <xdr:col>7</xdr:col>
                    <xdr:colOff>142875</xdr:colOff>
                    <xdr:row>10</xdr:row>
                    <xdr:rowOff>266700</xdr:rowOff>
                  </from>
                  <to>
                    <xdr:col>7</xdr:col>
                    <xdr:colOff>676275</xdr:colOff>
                    <xdr:row>10</xdr:row>
                    <xdr:rowOff>523875</xdr:rowOff>
                  </to>
                </anchor>
              </controlPr>
            </control>
          </mc:Choice>
        </mc:AlternateContent>
        <mc:AlternateContent xmlns:mc="http://schemas.openxmlformats.org/markup-compatibility/2006">
          <mc:Choice Requires="x14">
            <control shapeId="7218" r:id="rId30" name="Check Box 50">
              <controlPr defaultSize="0" autoFill="0" autoLine="0" autoPict="0" altText="Oui">
                <anchor moveWithCells="1">
                  <from>
                    <xdr:col>7</xdr:col>
                    <xdr:colOff>142875</xdr:colOff>
                    <xdr:row>11</xdr:row>
                    <xdr:rowOff>104775</xdr:rowOff>
                  </from>
                  <to>
                    <xdr:col>7</xdr:col>
                    <xdr:colOff>676275</xdr:colOff>
                    <xdr:row>11</xdr:row>
                    <xdr:rowOff>352425</xdr:rowOff>
                  </to>
                </anchor>
              </controlPr>
            </control>
          </mc:Choice>
        </mc:AlternateContent>
        <mc:AlternateContent xmlns:mc="http://schemas.openxmlformats.org/markup-compatibility/2006">
          <mc:Choice Requires="x14">
            <control shapeId="7219" r:id="rId31" name="Check Box 51">
              <controlPr defaultSize="0" autoFill="0" autoLine="0" autoPict="0" altText="Oui">
                <anchor moveWithCells="1">
                  <from>
                    <xdr:col>7</xdr:col>
                    <xdr:colOff>123825</xdr:colOff>
                    <xdr:row>13</xdr:row>
                    <xdr:rowOff>1762125</xdr:rowOff>
                  </from>
                  <to>
                    <xdr:col>7</xdr:col>
                    <xdr:colOff>647700</xdr:colOff>
                    <xdr:row>13</xdr:row>
                    <xdr:rowOff>2009775</xdr:rowOff>
                  </to>
                </anchor>
              </controlPr>
            </control>
          </mc:Choice>
        </mc:AlternateContent>
        <mc:AlternateContent xmlns:mc="http://schemas.openxmlformats.org/markup-compatibility/2006">
          <mc:Choice Requires="x14">
            <control shapeId="7220" r:id="rId32" name="Check Box 52">
              <controlPr defaultSize="0" autoFill="0" autoLine="0" autoPict="0" altText="Oui">
                <anchor moveWithCells="1">
                  <from>
                    <xdr:col>7</xdr:col>
                    <xdr:colOff>123825</xdr:colOff>
                    <xdr:row>14</xdr:row>
                    <xdr:rowOff>676275</xdr:rowOff>
                  </from>
                  <to>
                    <xdr:col>7</xdr:col>
                    <xdr:colOff>647700</xdr:colOff>
                    <xdr:row>14</xdr:row>
                    <xdr:rowOff>914400</xdr:rowOff>
                  </to>
                </anchor>
              </controlPr>
            </control>
          </mc:Choice>
        </mc:AlternateContent>
        <mc:AlternateContent xmlns:mc="http://schemas.openxmlformats.org/markup-compatibility/2006">
          <mc:Choice Requires="x14">
            <control shapeId="7225" r:id="rId33" name="Check Box 57">
              <controlPr defaultSize="0" autoFill="0" autoLine="0" autoPict="0" altText="Oui">
                <anchor moveWithCells="1">
                  <from>
                    <xdr:col>7</xdr:col>
                    <xdr:colOff>114300</xdr:colOff>
                    <xdr:row>19</xdr:row>
                    <xdr:rowOff>200025</xdr:rowOff>
                  </from>
                  <to>
                    <xdr:col>7</xdr:col>
                    <xdr:colOff>638175</xdr:colOff>
                    <xdr:row>19</xdr:row>
                    <xdr:rowOff>447675</xdr:rowOff>
                  </to>
                </anchor>
              </controlPr>
            </control>
          </mc:Choice>
        </mc:AlternateContent>
        <mc:AlternateContent xmlns:mc="http://schemas.openxmlformats.org/markup-compatibility/2006">
          <mc:Choice Requires="x14">
            <control shapeId="7227" r:id="rId34" name="Check Box 59">
              <controlPr defaultSize="0" autoFill="0" autoLine="0" autoPict="0" altText="Oui">
                <anchor moveWithCells="1">
                  <from>
                    <xdr:col>8</xdr:col>
                    <xdr:colOff>152400</xdr:colOff>
                    <xdr:row>9</xdr:row>
                    <xdr:rowOff>2162175</xdr:rowOff>
                  </from>
                  <to>
                    <xdr:col>8</xdr:col>
                    <xdr:colOff>676275</xdr:colOff>
                    <xdr:row>9</xdr:row>
                    <xdr:rowOff>2400300</xdr:rowOff>
                  </to>
                </anchor>
              </controlPr>
            </control>
          </mc:Choice>
        </mc:AlternateContent>
        <mc:AlternateContent xmlns:mc="http://schemas.openxmlformats.org/markup-compatibility/2006">
          <mc:Choice Requires="x14">
            <control shapeId="7229" r:id="rId35" name="Check Box 61">
              <controlPr defaultSize="0" autoFill="0" autoLine="0" autoPict="0" altText="Oui">
                <anchor moveWithCells="1">
                  <from>
                    <xdr:col>8</xdr:col>
                    <xdr:colOff>152400</xdr:colOff>
                    <xdr:row>8</xdr:row>
                    <xdr:rowOff>561975</xdr:rowOff>
                  </from>
                  <to>
                    <xdr:col>8</xdr:col>
                    <xdr:colOff>676275</xdr:colOff>
                    <xdr:row>8</xdr:row>
                    <xdr:rowOff>809625</xdr:rowOff>
                  </to>
                </anchor>
              </controlPr>
            </control>
          </mc:Choice>
        </mc:AlternateContent>
        <mc:AlternateContent xmlns:mc="http://schemas.openxmlformats.org/markup-compatibility/2006">
          <mc:Choice Requires="x14">
            <control shapeId="7234" r:id="rId36" name="Check Box 66">
              <controlPr defaultSize="0" autoFill="0" autoLine="0" autoPict="0" altText="Oui">
                <anchor moveWithCells="1">
                  <from>
                    <xdr:col>8</xdr:col>
                    <xdr:colOff>161925</xdr:colOff>
                    <xdr:row>0</xdr:row>
                    <xdr:rowOff>2590800</xdr:rowOff>
                  </from>
                  <to>
                    <xdr:col>8</xdr:col>
                    <xdr:colOff>685800</xdr:colOff>
                    <xdr:row>1</xdr:row>
                    <xdr:rowOff>228600</xdr:rowOff>
                  </to>
                </anchor>
              </controlPr>
            </control>
          </mc:Choice>
        </mc:AlternateContent>
        <mc:AlternateContent xmlns:mc="http://schemas.openxmlformats.org/markup-compatibility/2006">
          <mc:Choice Requires="x14">
            <control shapeId="7249" r:id="rId37" name="Check Box 81">
              <controlPr defaultSize="0" autoFill="0" autoLine="0" autoPict="0" altText="Oui">
                <anchor moveWithCells="1">
                  <from>
                    <xdr:col>9</xdr:col>
                    <xdr:colOff>152400</xdr:colOff>
                    <xdr:row>9</xdr:row>
                    <xdr:rowOff>2162175</xdr:rowOff>
                  </from>
                  <to>
                    <xdr:col>9</xdr:col>
                    <xdr:colOff>676275</xdr:colOff>
                    <xdr:row>9</xdr:row>
                    <xdr:rowOff>2400300</xdr:rowOff>
                  </to>
                </anchor>
              </controlPr>
            </control>
          </mc:Choice>
        </mc:AlternateContent>
        <mc:AlternateContent xmlns:mc="http://schemas.openxmlformats.org/markup-compatibility/2006">
          <mc:Choice Requires="x14">
            <control shapeId="7251" r:id="rId38" name="Check Box 83">
              <controlPr defaultSize="0" autoFill="0" autoLine="0" autoPict="0" altText="Oui">
                <anchor moveWithCells="1">
                  <from>
                    <xdr:col>9</xdr:col>
                    <xdr:colOff>152400</xdr:colOff>
                    <xdr:row>8</xdr:row>
                    <xdr:rowOff>561975</xdr:rowOff>
                  </from>
                  <to>
                    <xdr:col>9</xdr:col>
                    <xdr:colOff>676275</xdr:colOff>
                    <xdr:row>8</xdr:row>
                    <xdr:rowOff>809625</xdr:rowOff>
                  </to>
                </anchor>
              </controlPr>
            </control>
          </mc:Choice>
        </mc:AlternateContent>
        <mc:AlternateContent xmlns:mc="http://schemas.openxmlformats.org/markup-compatibility/2006">
          <mc:Choice Requires="x14">
            <control shapeId="7255" r:id="rId39" name="Check Box 87">
              <controlPr defaultSize="0" autoFill="0" autoLine="0" autoPict="0" altText="Oui">
                <anchor moveWithCells="1">
                  <from>
                    <xdr:col>9</xdr:col>
                    <xdr:colOff>161925</xdr:colOff>
                    <xdr:row>2</xdr:row>
                    <xdr:rowOff>0</xdr:rowOff>
                  </from>
                  <to>
                    <xdr:col>9</xdr:col>
                    <xdr:colOff>685800</xdr:colOff>
                    <xdr:row>2</xdr:row>
                    <xdr:rowOff>266700</xdr:rowOff>
                  </to>
                </anchor>
              </controlPr>
            </control>
          </mc:Choice>
        </mc:AlternateContent>
        <mc:AlternateContent xmlns:mc="http://schemas.openxmlformats.org/markup-compatibility/2006">
          <mc:Choice Requires="x14">
            <control shapeId="7256" r:id="rId40" name="Check Box 88">
              <controlPr defaultSize="0" autoFill="0" autoLine="0" autoPict="0" altText="Oui">
                <anchor moveWithCells="1">
                  <from>
                    <xdr:col>9</xdr:col>
                    <xdr:colOff>161925</xdr:colOff>
                    <xdr:row>0</xdr:row>
                    <xdr:rowOff>2590800</xdr:rowOff>
                  </from>
                  <to>
                    <xdr:col>9</xdr:col>
                    <xdr:colOff>685800</xdr:colOff>
                    <xdr:row>1</xdr:row>
                    <xdr:rowOff>228600</xdr:rowOff>
                  </to>
                </anchor>
              </controlPr>
            </control>
          </mc:Choice>
        </mc:AlternateContent>
        <mc:AlternateContent xmlns:mc="http://schemas.openxmlformats.org/markup-compatibility/2006">
          <mc:Choice Requires="x14">
            <control shapeId="7257" r:id="rId41" name="Check Box 89">
              <controlPr defaultSize="0" autoFill="0" autoLine="0" autoPict="0" altText="Oui">
                <anchor moveWithCells="1">
                  <from>
                    <xdr:col>9</xdr:col>
                    <xdr:colOff>161925</xdr:colOff>
                    <xdr:row>3</xdr:row>
                    <xdr:rowOff>104775</xdr:rowOff>
                  </from>
                  <to>
                    <xdr:col>9</xdr:col>
                    <xdr:colOff>685800</xdr:colOff>
                    <xdr:row>3</xdr:row>
                    <xdr:rowOff>352425</xdr:rowOff>
                  </to>
                </anchor>
              </controlPr>
            </control>
          </mc:Choice>
        </mc:AlternateContent>
        <mc:AlternateContent xmlns:mc="http://schemas.openxmlformats.org/markup-compatibility/2006">
          <mc:Choice Requires="x14">
            <control shapeId="7259" r:id="rId42" name="Check Box 91">
              <controlPr defaultSize="0" autoFill="0" autoLine="0" autoPict="0" altText="Oui">
                <anchor moveWithCells="1">
                  <from>
                    <xdr:col>9</xdr:col>
                    <xdr:colOff>161925</xdr:colOff>
                    <xdr:row>4</xdr:row>
                    <xdr:rowOff>28575</xdr:rowOff>
                  </from>
                  <to>
                    <xdr:col>9</xdr:col>
                    <xdr:colOff>685800</xdr:colOff>
                    <xdr:row>4</xdr:row>
                    <xdr:rowOff>276225</xdr:rowOff>
                  </to>
                </anchor>
              </controlPr>
            </control>
          </mc:Choice>
        </mc:AlternateContent>
        <mc:AlternateContent xmlns:mc="http://schemas.openxmlformats.org/markup-compatibility/2006">
          <mc:Choice Requires="x14">
            <control shapeId="7261" r:id="rId43" name="Check Box 93">
              <controlPr defaultSize="0" autoFill="0" autoLine="0" autoPict="0" altText="Oui">
                <anchor moveWithCells="1">
                  <from>
                    <xdr:col>9</xdr:col>
                    <xdr:colOff>142875</xdr:colOff>
                    <xdr:row>10</xdr:row>
                    <xdr:rowOff>266700</xdr:rowOff>
                  </from>
                  <to>
                    <xdr:col>9</xdr:col>
                    <xdr:colOff>657225</xdr:colOff>
                    <xdr:row>10</xdr:row>
                    <xdr:rowOff>523875</xdr:rowOff>
                  </to>
                </anchor>
              </controlPr>
            </control>
          </mc:Choice>
        </mc:AlternateContent>
        <mc:AlternateContent xmlns:mc="http://schemas.openxmlformats.org/markup-compatibility/2006">
          <mc:Choice Requires="x14">
            <control shapeId="7269" r:id="rId44" name="Check Box 101">
              <controlPr defaultSize="0" autoFill="0" autoLine="0" autoPict="0" altText="Oui">
                <anchor moveWithCells="1">
                  <from>
                    <xdr:col>9</xdr:col>
                    <xdr:colOff>104775</xdr:colOff>
                    <xdr:row>19</xdr:row>
                    <xdr:rowOff>200025</xdr:rowOff>
                  </from>
                  <to>
                    <xdr:col>9</xdr:col>
                    <xdr:colOff>638175</xdr:colOff>
                    <xdr:row>19</xdr:row>
                    <xdr:rowOff>447675</xdr:rowOff>
                  </to>
                </anchor>
              </controlPr>
            </control>
          </mc:Choice>
        </mc:AlternateContent>
        <mc:AlternateContent xmlns:mc="http://schemas.openxmlformats.org/markup-compatibility/2006">
          <mc:Choice Requires="x14">
            <control shapeId="7272" r:id="rId45" name="Check Box 104">
              <controlPr defaultSize="0" autoFill="0" autoLine="0" autoPict="0" altText="Oui">
                <anchor moveWithCells="1">
                  <from>
                    <xdr:col>10</xdr:col>
                    <xdr:colOff>104775</xdr:colOff>
                    <xdr:row>12</xdr:row>
                    <xdr:rowOff>142875</xdr:rowOff>
                  </from>
                  <to>
                    <xdr:col>10</xdr:col>
                    <xdr:colOff>619125</xdr:colOff>
                    <xdr:row>12</xdr:row>
                    <xdr:rowOff>381000</xdr:rowOff>
                  </to>
                </anchor>
              </controlPr>
            </control>
          </mc:Choice>
        </mc:AlternateContent>
        <mc:AlternateContent xmlns:mc="http://schemas.openxmlformats.org/markup-compatibility/2006">
          <mc:Choice Requires="x14">
            <control shapeId="7277" r:id="rId46" name="Check Box 109">
              <controlPr defaultSize="0" autoFill="0" autoLine="0" autoPict="0" altText="Oui">
                <anchor moveWithCells="1">
                  <from>
                    <xdr:col>10</xdr:col>
                    <xdr:colOff>152400</xdr:colOff>
                    <xdr:row>2</xdr:row>
                    <xdr:rowOff>0</xdr:rowOff>
                  </from>
                  <to>
                    <xdr:col>10</xdr:col>
                    <xdr:colOff>676275</xdr:colOff>
                    <xdr:row>2</xdr:row>
                    <xdr:rowOff>266700</xdr:rowOff>
                  </to>
                </anchor>
              </controlPr>
            </control>
          </mc:Choice>
        </mc:AlternateContent>
        <mc:AlternateContent xmlns:mc="http://schemas.openxmlformats.org/markup-compatibility/2006">
          <mc:Choice Requires="x14">
            <control shapeId="7278" r:id="rId47" name="Check Box 110">
              <controlPr defaultSize="0" autoFill="0" autoLine="0" autoPict="0" altText="Oui">
                <anchor moveWithCells="1">
                  <from>
                    <xdr:col>10</xdr:col>
                    <xdr:colOff>152400</xdr:colOff>
                    <xdr:row>0</xdr:row>
                    <xdr:rowOff>2590800</xdr:rowOff>
                  </from>
                  <to>
                    <xdr:col>10</xdr:col>
                    <xdr:colOff>676275</xdr:colOff>
                    <xdr:row>1</xdr:row>
                    <xdr:rowOff>228600</xdr:rowOff>
                  </to>
                </anchor>
              </controlPr>
            </control>
          </mc:Choice>
        </mc:AlternateContent>
        <mc:AlternateContent xmlns:mc="http://schemas.openxmlformats.org/markup-compatibility/2006">
          <mc:Choice Requires="x14">
            <control shapeId="7279" r:id="rId48" name="Check Box 111">
              <controlPr defaultSize="0" autoFill="0" autoLine="0" autoPict="0" altText="Oui">
                <anchor moveWithCells="1">
                  <from>
                    <xdr:col>10</xdr:col>
                    <xdr:colOff>152400</xdr:colOff>
                    <xdr:row>3</xdr:row>
                    <xdr:rowOff>104775</xdr:rowOff>
                  </from>
                  <to>
                    <xdr:col>10</xdr:col>
                    <xdr:colOff>676275</xdr:colOff>
                    <xdr:row>3</xdr:row>
                    <xdr:rowOff>352425</xdr:rowOff>
                  </to>
                </anchor>
              </controlPr>
            </control>
          </mc:Choice>
        </mc:AlternateContent>
        <mc:AlternateContent xmlns:mc="http://schemas.openxmlformats.org/markup-compatibility/2006">
          <mc:Choice Requires="x14">
            <control shapeId="7281" r:id="rId49" name="Check Box 113">
              <controlPr defaultSize="0" autoFill="0" autoLine="0" autoPict="0" altText="Oui">
                <anchor moveWithCells="1">
                  <from>
                    <xdr:col>10</xdr:col>
                    <xdr:colOff>152400</xdr:colOff>
                    <xdr:row>4</xdr:row>
                    <xdr:rowOff>28575</xdr:rowOff>
                  </from>
                  <to>
                    <xdr:col>10</xdr:col>
                    <xdr:colOff>676275</xdr:colOff>
                    <xdr:row>4</xdr:row>
                    <xdr:rowOff>276225</xdr:rowOff>
                  </to>
                </anchor>
              </controlPr>
            </control>
          </mc:Choice>
        </mc:AlternateContent>
        <mc:AlternateContent xmlns:mc="http://schemas.openxmlformats.org/markup-compatibility/2006">
          <mc:Choice Requires="x14">
            <control shapeId="7300" r:id="rId50" name="Check Box 132">
              <controlPr defaultSize="0" autoFill="0" autoLine="0" autoPict="0" altText="Oui">
                <anchor moveWithCells="1">
                  <from>
                    <xdr:col>11</xdr:col>
                    <xdr:colOff>142875</xdr:colOff>
                    <xdr:row>0</xdr:row>
                    <xdr:rowOff>2590800</xdr:rowOff>
                  </from>
                  <to>
                    <xdr:col>11</xdr:col>
                    <xdr:colOff>676275</xdr:colOff>
                    <xdr:row>1</xdr:row>
                    <xdr:rowOff>228600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Présentation</vt:lpstr>
      <vt:lpstr>Fiche synthétique</vt:lpstr>
      <vt:lpstr>Charges d'exploitation</vt:lpstr>
      <vt:lpstr>Investissement</vt:lpstr>
      <vt:lpstr>Plan d'affaires</vt:lpstr>
      <vt:lpstr>Check list</vt:lpstr>
      <vt:lpstr>'Check list'!Impression_des_titres</vt:lpstr>
      <vt:lpstr>'Charges d''exploitation'!Zone_d_impression</vt:lpstr>
      <vt:lpstr>'Check list'!Zone_d_impression</vt:lpstr>
      <vt:lpstr>'Fiche synthétique'!Zone_d_impression</vt:lpstr>
    </vt:vector>
  </TitlesOfParts>
  <Company>MEDDTL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gregory.fontaine</dc:creator>
  <cp:lastModifiedBy>Bastian MORVAN</cp:lastModifiedBy>
  <cp:lastPrinted>2018-06-07T01:23:12Z</cp:lastPrinted>
  <dcterms:created xsi:type="dcterms:W3CDTF">2016-04-29T13:21:58Z</dcterms:created>
  <dcterms:modified xsi:type="dcterms:W3CDTF">2021-05-17T05:53:04Z</dcterms:modified>
</cp:coreProperties>
</file>