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20" windowWidth="25440" windowHeight="6465"/>
  </bookViews>
  <sheets>
    <sheet name="DAE PV autoconsommation" sheetId="1" r:id="rId1"/>
    <sheet name="DIMENC" sheetId="2" state="hidden" r:id="rId2"/>
    <sheet name="DAE PV revente totale" sheetId="4" r:id="rId3"/>
    <sheet name="Annexe PV collectif" sheetId="5" r:id="rId4"/>
    <sheet name="Transfert d'exploitant" sheetId="6" r:id="rId5"/>
  </sheets>
  <definedNames>
    <definedName name="_xlnm.Print_Area" localSheetId="0">'DAE PV autoconsommation'!$A$1:$I$81</definedName>
    <definedName name="_xlnm.Print_Area" localSheetId="2">'DAE PV revente totale'!$A$1:$I$86</definedName>
  </definedNames>
  <calcPr calcId="145621" concurrentCalc="0"/>
</workbook>
</file>

<file path=xl/calcChain.xml><?xml version="1.0" encoding="utf-8"?>
<calcChain xmlns="http://schemas.openxmlformats.org/spreadsheetml/2006/main">
  <c r="AQ91" i="1" l="1"/>
  <c r="AP91" i="1"/>
  <c r="AR91" i="1"/>
  <c r="AR92" i="4"/>
  <c r="AQ92" i="4"/>
  <c r="AP92" i="4"/>
  <c r="C91" i="1"/>
  <c r="G91" i="1"/>
  <c r="H91" i="1"/>
  <c r="I91" i="1"/>
  <c r="J91" i="1"/>
  <c r="D92" i="4"/>
  <c r="D91" i="1"/>
  <c r="I92" i="4"/>
  <c r="S91" i="1"/>
  <c r="S92" i="4"/>
  <c r="P92" i="4"/>
  <c r="X92" i="4"/>
  <c r="W92" i="4"/>
  <c r="U92" i="4"/>
  <c r="Q92" i="4"/>
  <c r="R92" i="4"/>
  <c r="AD92" i="4"/>
  <c r="C92" i="4"/>
  <c r="AL92" i="4"/>
  <c r="AK92" i="4"/>
  <c r="AI92" i="4"/>
  <c r="AH92" i="4"/>
  <c r="B92" i="4"/>
  <c r="A92" i="4"/>
  <c r="A91" i="1"/>
  <c r="AC92" i="4"/>
  <c r="H92" i="4"/>
  <c r="G92" i="4"/>
  <c r="F92" i="4"/>
  <c r="E92" i="4"/>
  <c r="B91" i="1"/>
  <c r="Q91" i="1"/>
  <c r="AL91" i="1"/>
  <c r="AK91" i="1"/>
  <c r="AI91" i="1"/>
  <c r="X91" i="1"/>
  <c r="W91" i="1"/>
  <c r="U91" i="1"/>
  <c r="P91" i="1"/>
  <c r="O91" i="1"/>
  <c r="N91" i="1"/>
  <c r="M91" i="1"/>
  <c r="L91" i="1"/>
  <c r="F91" i="1"/>
  <c r="E91" i="1"/>
  <c r="AC91" i="1"/>
  <c r="R91" i="1"/>
  <c r="AD91" i="1"/>
  <c r="C37" i="5"/>
  <c r="AB2" i="2"/>
  <c r="AA2" i="2"/>
  <c r="Z2" i="2"/>
  <c r="X2" i="2"/>
  <c r="V2" i="2"/>
  <c r="T2" i="2"/>
  <c r="S2" i="2"/>
  <c r="R2" i="2"/>
  <c r="Q2" i="2"/>
  <c r="P2" i="2"/>
  <c r="M2" i="2"/>
  <c r="L2" i="2"/>
  <c r="N2" i="2"/>
  <c r="K2" i="2"/>
  <c r="J2" i="2"/>
  <c r="I2" i="2"/>
  <c r="H2" i="2"/>
  <c r="G2" i="2"/>
  <c r="A2" i="2"/>
  <c r="U2" i="2"/>
</calcChain>
</file>

<file path=xl/comments1.xml><?xml version="1.0" encoding="utf-8"?>
<comments xmlns="http://schemas.openxmlformats.org/spreadsheetml/2006/main">
  <authors>
    <author>Carole ANTOINE</author>
  </authors>
  <commentList>
    <comment ref="C90" authorId="0">
      <text>
        <r>
          <rPr>
            <b/>
            <sz val="9"/>
            <color indexed="81"/>
            <rFont val="Tahoma"/>
            <family val="2"/>
          </rPr>
          <t>Carole ANTOINE:</t>
        </r>
        <r>
          <rPr>
            <sz val="9"/>
            <color indexed="81"/>
            <rFont val="Tahoma"/>
            <family val="2"/>
          </rPr>
          <t xml:space="preserve">
Monsieur / Madame ou pour une entreprise le titre du demandeur (ex: Monsieur le gérant)</t>
        </r>
      </text>
    </comment>
    <comment ref="L90" authorId="0">
      <text>
        <r>
          <rPr>
            <b/>
            <sz val="9"/>
            <color indexed="81"/>
            <rFont val="Tahoma"/>
            <family val="2"/>
          </rPr>
          <t>Carole ANTOINE:</t>
        </r>
        <r>
          <rPr>
            <sz val="9"/>
            <color indexed="81"/>
            <rFont val="Tahoma"/>
            <family val="2"/>
          </rPr>
          <t xml:space="preserve">
ou prévision de consommation pour les nouveaux logements</t>
        </r>
      </text>
    </comment>
    <comment ref="M90" authorId="0">
      <text>
        <r>
          <rPr>
            <b/>
            <sz val="9"/>
            <color indexed="81"/>
            <rFont val="Tahoma"/>
            <family val="2"/>
          </rPr>
          <t>Carole ANTOINE:</t>
        </r>
        <r>
          <rPr>
            <sz val="9"/>
            <color indexed="81"/>
            <rFont val="Tahoma"/>
            <family val="2"/>
          </rPr>
          <t xml:space="preserve">
ou prévision de consommation pour les nouveaux logements</t>
        </r>
      </text>
    </comment>
  </commentList>
</comments>
</file>

<file path=xl/comments2.xml><?xml version="1.0" encoding="utf-8"?>
<comments xmlns="http://schemas.openxmlformats.org/spreadsheetml/2006/main">
  <authors>
    <author>Carole ANTOINE</author>
  </authors>
  <commentList>
    <comment ref="G1" authorId="0">
      <text>
        <r>
          <rPr>
            <b/>
            <sz val="9"/>
            <color indexed="81"/>
            <rFont val="Tahoma"/>
            <family val="2"/>
          </rPr>
          <t>Carole ANTOINE:</t>
        </r>
        <r>
          <rPr>
            <sz val="9"/>
            <color indexed="81"/>
            <rFont val="Tahoma"/>
            <family val="2"/>
          </rPr>
          <t xml:space="preserve">
Monsieur / Madame ou pour une entreprise le titre du demandeur (ex: Monsieur le gérant)</t>
        </r>
      </text>
    </comment>
    <comment ref="P1" authorId="0">
      <text>
        <r>
          <rPr>
            <b/>
            <sz val="9"/>
            <color indexed="81"/>
            <rFont val="Tahoma"/>
            <family val="2"/>
          </rPr>
          <t>Carole ANTOINE:</t>
        </r>
        <r>
          <rPr>
            <sz val="9"/>
            <color indexed="81"/>
            <rFont val="Tahoma"/>
            <family val="2"/>
          </rPr>
          <t xml:space="preserve">
ou prévision de consommation pour les nouveaux logements</t>
        </r>
      </text>
    </comment>
  </commentList>
</comments>
</file>

<file path=xl/comments3.xml><?xml version="1.0" encoding="utf-8"?>
<comments xmlns="http://schemas.openxmlformats.org/spreadsheetml/2006/main">
  <authors>
    <author>Carole ANTOINE</author>
  </authors>
  <commentList>
    <comment ref="C91" authorId="0">
      <text>
        <r>
          <rPr>
            <b/>
            <sz val="9"/>
            <color indexed="81"/>
            <rFont val="Tahoma"/>
            <family val="2"/>
          </rPr>
          <t>Carole ANTOINE:</t>
        </r>
        <r>
          <rPr>
            <sz val="9"/>
            <color indexed="81"/>
            <rFont val="Tahoma"/>
            <family val="2"/>
          </rPr>
          <t xml:space="preserve">
Monsieur / Madame ou pour une entreprise le titre du demandeur (ex: Monsieur le gérant)</t>
        </r>
      </text>
    </comment>
    <comment ref="L91" authorId="0">
      <text>
        <r>
          <rPr>
            <b/>
            <sz val="9"/>
            <color indexed="81"/>
            <rFont val="Tahoma"/>
            <family val="2"/>
          </rPr>
          <t>Carole ANTOINE:</t>
        </r>
        <r>
          <rPr>
            <sz val="9"/>
            <color indexed="81"/>
            <rFont val="Tahoma"/>
            <family val="2"/>
          </rPr>
          <t xml:space="preserve">
ou prévision de consommation pour les nouveaux logements</t>
        </r>
      </text>
    </comment>
    <comment ref="M91" authorId="0">
      <text>
        <r>
          <rPr>
            <b/>
            <sz val="9"/>
            <color indexed="81"/>
            <rFont val="Tahoma"/>
            <family val="2"/>
          </rPr>
          <t>Carole ANTOINE:</t>
        </r>
        <r>
          <rPr>
            <sz val="9"/>
            <color indexed="81"/>
            <rFont val="Tahoma"/>
            <family val="2"/>
          </rPr>
          <t xml:space="preserve">
ou prévision de consommation pour les nouveaux logements</t>
        </r>
      </text>
    </comment>
  </commentList>
</comments>
</file>

<file path=xl/sharedStrings.xml><?xml version="1.0" encoding="utf-8"?>
<sst xmlns="http://schemas.openxmlformats.org/spreadsheetml/2006/main" count="277" uniqueCount="123">
  <si>
    <t>Installation de production</t>
  </si>
  <si>
    <t>Productible annuel estimé (kWh)</t>
  </si>
  <si>
    <t>Type et niveau de rémunération de l’énergie injectée sur le réseau</t>
  </si>
  <si>
    <t>Nom de l’installateur</t>
  </si>
  <si>
    <t>Informations générales</t>
  </si>
  <si>
    <t>Raccordement réseau</t>
  </si>
  <si>
    <t>Puissance souscrite (kVA)</t>
  </si>
  <si>
    <t>Onduleur(s)</t>
  </si>
  <si>
    <t>Puissance nominale</t>
  </si>
  <si>
    <t>Modèle</t>
  </si>
  <si>
    <t>Marque</t>
  </si>
  <si>
    <t>Provenance</t>
  </si>
  <si>
    <t>Rendement</t>
  </si>
  <si>
    <t>Panneaux photovoltaïques</t>
  </si>
  <si>
    <t>Perte de rendement après 20 ans</t>
  </si>
  <si>
    <t>Inclinaison </t>
  </si>
  <si>
    <t xml:space="preserve">Orientation </t>
  </si>
  <si>
    <t>Surface (m²)</t>
  </si>
  <si>
    <t xml:space="preserve">Programme prévisionnel de réalisation des travaux </t>
  </si>
  <si>
    <t>Dates</t>
  </si>
  <si>
    <t>Travaux</t>
  </si>
  <si>
    <r>
      <t xml:space="preserve">Demandeur </t>
    </r>
    <r>
      <rPr>
        <b/>
        <i/>
        <sz val="11"/>
        <color theme="1"/>
        <rFont val="Calibri"/>
        <family val="2"/>
        <scheme val="minor"/>
      </rPr>
      <t>(propriétaire de l'installation)</t>
    </r>
  </si>
  <si>
    <t>Nom</t>
  </si>
  <si>
    <t>Prénom</t>
  </si>
  <si>
    <t>Téléphone</t>
  </si>
  <si>
    <t>Email</t>
  </si>
  <si>
    <t>Code postal</t>
  </si>
  <si>
    <t>Commune</t>
  </si>
  <si>
    <t>Boîte postale</t>
  </si>
  <si>
    <t>Montant estimé de l’investissement     
(en F CFP)</t>
  </si>
  <si>
    <t>Année</t>
  </si>
  <si>
    <t>N°</t>
  </si>
  <si>
    <t>Type</t>
  </si>
  <si>
    <t>Nouveau (N) ou Augmentation (A)</t>
  </si>
  <si>
    <t>Abonnement</t>
  </si>
  <si>
    <t>Titre du demandeur</t>
  </si>
  <si>
    <t>Bénéficiaire 
NOM Prénom</t>
  </si>
  <si>
    <t>Bénéficiaire 
Adresse</t>
  </si>
  <si>
    <t>Code Postal</t>
  </si>
  <si>
    <t>BP</t>
  </si>
  <si>
    <t>Commune BP</t>
  </si>
  <si>
    <t>Complément d'adresse</t>
  </si>
  <si>
    <t>Consommation 12 derniers mois (ou année pleine avant 1ère installation PV)</t>
  </si>
  <si>
    <t xml:space="preserve">Taux d’autoconsommation estimé </t>
  </si>
  <si>
    <r>
      <t xml:space="preserve">Energie du kit PV </t>
    </r>
    <r>
      <rPr>
        <b/>
        <sz val="10"/>
        <color indexed="10"/>
        <rFont val="Arial"/>
        <family val="2"/>
      </rPr>
      <t>(kWh)</t>
    </r>
  </si>
  <si>
    <r>
      <t xml:space="preserve">Puissance du kit PV </t>
    </r>
    <r>
      <rPr>
        <b/>
        <sz val="10"/>
        <color indexed="10"/>
        <rFont val="Arial"/>
        <family val="2"/>
      </rPr>
      <t>(Wc)</t>
    </r>
  </si>
  <si>
    <t>Verif rapport</t>
  </si>
  <si>
    <r>
      <t xml:space="preserve">Puissance souscrite </t>
    </r>
    <r>
      <rPr>
        <b/>
        <sz val="10"/>
        <color rgb="FFFF0000"/>
        <rFont val="Arial"/>
        <family val="2"/>
      </rPr>
      <t>(kVA)</t>
    </r>
  </si>
  <si>
    <t>Augmentation de PS dans les 6 derniers mois avant DAE</t>
  </si>
  <si>
    <t>Réseau</t>
  </si>
  <si>
    <t>Commentaire</t>
  </si>
  <si>
    <t>Installateur</t>
  </si>
  <si>
    <t>Montant estimé d'investissement (F CFP)</t>
  </si>
  <si>
    <t>Date de la demande</t>
  </si>
  <si>
    <t>Date de réception du dossier complet</t>
  </si>
  <si>
    <t>Date d'envoi du récépissé</t>
  </si>
  <si>
    <t>Temps de traitement de la demande</t>
  </si>
  <si>
    <t>Prix en F/Wc</t>
  </si>
  <si>
    <t>Fait à</t>
  </si>
  <si>
    <t>Le</t>
  </si>
  <si>
    <t>Signature</t>
  </si>
  <si>
    <t>Type d'abonnement</t>
  </si>
  <si>
    <r>
      <t xml:space="preserve">Civilité </t>
    </r>
    <r>
      <rPr>
        <i/>
        <sz val="11"/>
        <color theme="0" tint="-0.34998626667073579"/>
        <rFont val="Calibri"/>
        <family val="2"/>
        <scheme val="minor"/>
      </rPr>
      <t>(menu déroulant)</t>
    </r>
  </si>
  <si>
    <r>
      <t xml:space="preserve">Localisation </t>
    </r>
    <r>
      <rPr>
        <sz val="11"/>
        <color theme="0" tint="-0.34998626667073579"/>
        <rFont val="Calibri"/>
        <family val="2"/>
        <scheme val="minor"/>
      </rPr>
      <t>(</t>
    </r>
    <r>
      <rPr>
        <i/>
        <sz val="11"/>
        <color theme="0" tint="-0.34998626667073579"/>
        <rFont val="Calibri"/>
        <family val="2"/>
        <scheme val="minor"/>
      </rPr>
      <t>si différente de l'adresse d'envoi du récépissé)</t>
    </r>
  </si>
  <si>
    <r>
      <t xml:space="preserve">Adresse de correspondance </t>
    </r>
    <r>
      <rPr>
        <i/>
        <sz val="11"/>
        <color theme="0" tint="-0.34998626667073579"/>
        <rFont val="Calibri"/>
        <family val="2"/>
        <scheme val="minor"/>
      </rPr>
      <t>(pour envoi du récépissé)</t>
    </r>
  </si>
  <si>
    <r>
      <t xml:space="preserve">Gestionnaire de réseau de distribution </t>
    </r>
    <r>
      <rPr>
        <i/>
        <sz val="11"/>
        <color theme="0" tint="-0.34998626667073579"/>
        <rFont val="Calibri"/>
        <family val="2"/>
        <scheme val="minor"/>
      </rPr>
      <t>(menu déroulant)</t>
    </r>
  </si>
  <si>
    <r>
      <t xml:space="preserve">Extension d'une installation existante </t>
    </r>
    <r>
      <rPr>
        <i/>
        <sz val="11"/>
        <color theme="0" tint="-0.34998626667073579"/>
        <rFont val="Calibri"/>
        <family val="2"/>
        <scheme val="minor"/>
      </rPr>
      <t>(menu déroulant)</t>
    </r>
  </si>
  <si>
    <t>X</t>
  </si>
  <si>
    <t>Y</t>
  </si>
  <si>
    <t>Puissance totale de l’installation (kWc)</t>
  </si>
  <si>
    <t>Un document certifiant l'accord du gestionnaire de réseau concerné pour le raccordement de l'installation sur son réseau doit être annexé afin que le dossier soit pris en compte.
Si la puissance de l'installation est supérieure ou égale à 36 kWc, la demande doit également contenir une attestation sur l’honneur signée par le propriétaire du bâtiment de mise à disposition du bâtiment pour la réalisation de l’installation</t>
  </si>
  <si>
    <r>
      <t xml:space="preserve">N° de parcelle cadastrale </t>
    </r>
    <r>
      <rPr>
        <i/>
        <sz val="11"/>
        <color theme="0" tint="-0.34998626667073579"/>
        <rFont val="Calibri"/>
        <family val="2"/>
        <scheme val="minor"/>
      </rPr>
      <t xml:space="preserve">(uniquement pour les installations dont la puissance est </t>
    </r>
    <r>
      <rPr>
        <b/>
        <i/>
        <sz val="11"/>
        <color theme="0" tint="-0.34998626667073579"/>
        <rFont val="Calibri"/>
        <family val="2"/>
        <scheme val="minor"/>
      </rPr>
      <t>supérieure ou égale à 36 kWc</t>
    </r>
    <r>
      <rPr>
        <i/>
        <sz val="11"/>
        <color theme="0" tint="-0.34998626667073579"/>
        <rFont val="Calibri"/>
        <family val="2"/>
        <scheme val="minor"/>
      </rPr>
      <t>)</t>
    </r>
  </si>
  <si>
    <r>
      <t xml:space="preserve">Coordonnées géographiques de l’installation sous le référentiel géodésique RGNC 91-93 et la projection Lambert NC </t>
    </r>
    <r>
      <rPr>
        <i/>
        <sz val="11"/>
        <color theme="0" tint="-0.34998626667073579"/>
        <rFont val="Calibri"/>
        <family val="2"/>
        <scheme val="minor"/>
      </rPr>
      <t>(uniquement pour les installations dont la puissance  est</t>
    </r>
    <r>
      <rPr>
        <b/>
        <i/>
        <sz val="11"/>
        <color theme="0" tint="-0.34998626667073579"/>
        <rFont val="Calibri"/>
        <family val="2"/>
        <scheme val="minor"/>
      </rPr>
      <t xml:space="preserve"> supérieure ou égale à 36 kWc</t>
    </r>
    <r>
      <rPr>
        <i/>
        <sz val="11"/>
        <color theme="0" tint="-0.34998626667073579"/>
        <rFont val="Calibri"/>
        <family val="2"/>
        <scheme val="minor"/>
      </rPr>
      <t>)</t>
    </r>
  </si>
  <si>
    <t>Si oui</t>
  </si>
  <si>
    <t>Puissance actuelle de l'installation (kWc)</t>
  </si>
  <si>
    <t>Puissance additionnelle (kWc)</t>
  </si>
  <si>
    <r>
      <t xml:space="preserve">N° de contrat d’abonnement existant avec le gestionnaire de réseau de distribution </t>
    </r>
    <r>
      <rPr>
        <i/>
        <sz val="11"/>
        <color theme="0" tint="-0.34998626667073579"/>
        <rFont val="Calibri"/>
        <family val="2"/>
        <scheme val="minor"/>
      </rPr>
      <t xml:space="preserve">(uniquement pour les installations en </t>
    </r>
    <r>
      <rPr>
        <b/>
        <i/>
        <sz val="11"/>
        <color theme="0" tint="-0.34998626667073579"/>
        <rFont val="Calibri"/>
        <family val="2"/>
        <scheme val="minor"/>
      </rPr>
      <t>autoconsommation)</t>
    </r>
  </si>
  <si>
    <r>
      <t>Nom du titulaire de l’abonnement existant avec le gestionnaire de réseau de distribution</t>
    </r>
    <r>
      <rPr>
        <i/>
        <sz val="11"/>
        <color rgb="FF000000"/>
        <rFont val="Times New Roman"/>
        <family val="1"/>
      </rPr>
      <t xml:space="preserve"> </t>
    </r>
    <r>
      <rPr>
        <i/>
        <sz val="11"/>
        <color theme="0" tint="-0.34998626667073579"/>
        <rFont val="Times New Roman"/>
        <family val="1"/>
      </rPr>
      <t xml:space="preserve">(uniquement pour les installations en </t>
    </r>
    <r>
      <rPr>
        <b/>
        <i/>
        <sz val="11"/>
        <color theme="0" tint="-0.34998626667073579"/>
        <rFont val="Times New Roman"/>
        <family val="1"/>
      </rPr>
      <t>autoconsommation)</t>
    </r>
  </si>
  <si>
    <r>
      <t>Caractéristiques du contrat d’abonnement pour l’approvisionnement en électricité</t>
    </r>
    <r>
      <rPr>
        <i/>
        <sz val="11"/>
        <color theme="1"/>
        <rFont val="Calibri"/>
        <family val="2"/>
        <scheme val="minor"/>
      </rPr>
      <t xml:space="preserve"> </t>
    </r>
    <r>
      <rPr>
        <i/>
        <sz val="11"/>
        <color theme="0" tint="-0.34998626667073579"/>
        <rFont val="Calibri"/>
        <family val="2"/>
        <scheme val="minor"/>
      </rPr>
      <t xml:space="preserve">(menu déroulant, uniquement pour les installations en </t>
    </r>
    <r>
      <rPr>
        <b/>
        <i/>
        <sz val="11"/>
        <color theme="0" tint="-0.34998626667073579"/>
        <rFont val="Calibri"/>
        <family val="2"/>
        <scheme val="minor"/>
      </rPr>
      <t>autoconsommation)</t>
    </r>
  </si>
  <si>
    <t>DEMANDE D’AUTORISATION D’EXPLOITER
Installation photovoltaïque de 2ème catégorie en autoconsommation avec revente</t>
  </si>
  <si>
    <t>DEMANDE D’AUTORISATION D’EXPLOITER
Installation photovoltaïque de 2ème catégorie en revente totale</t>
  </si>
  <si>
    <t>Propriétaire du bâtiment concerné par l'installation</t>
  </si>
  <si>
    <r>
      <rPr>
        <i/>
        <u/>
        <sz val="10"/>
        <color theme="1"/>
        <rFont val="Calibri"/>
        <family val="2"/>
        <scheme val="minor"/>
      </rPr>
      <t>Textes de référence</t>
    </r>
    <r>
      <rPr>
        <i/>
        <sz val="10"/>
        <color theme="1"/>
        <rFont val="Calibri"/>
        <family val="2"/>
        <scheme val="minor"/>
      </rPr>
      <t xml:space="preserve"> :
- Délibération n°195 du 5 mars 2012 relative au système électrique de la Nouvelle-Calédonie
- Arrêté modifié n°2012-1283/GNC du 5 juin 2012 relatif à l’autorisation d’exploiter les installations de production électrique 
- Arrêté n° 2015-2737/GNC du 1er décembre 2015 fixant les conditions d’achat de l’électricité produite par les systèmes de production solaire individuel en autoconsommation des clients du réseau public de distribution bénéficiant d’un abonnement basse tension à usage domestique
- Arrêté modifié n° 2016-1047/GNC du 24 mai 2016 fixant les conditions d’achat de l’électricité produite par les systèmes de production solaire photovoltaïque en autoconsommation des clients du réseau public de distribution bénéficiant d’un abonnement basse tension à usage professionnel, des établissements d’enseignement et des organismes publics bénéficiant d’un abonnement moyenne tension et des entreprises bénéficiant d’un abonnement moyenne tension 
- Arrêté n° 2018-417/GNC du 27 février 2018 fixant les conditions d’achat de l’électricité produite par les systèmes de production solaire collectifs en autoconsommation des clients du réseau public de distribution bénéficiant d’un abonnement basse tension</t>
    </r>
  </si>
  <si>
    <r>
      <t xml:space="preserve">Puissance souscrite (kVA) </t>
    </r>
    <r>
      <rPr>
        <i/>
        <sz val="11"/>
        <color theme="0" tint="-0.34998626667073579"/>
        <rFont val="Calibri"/>
        <family val="2"/>
        <scheme val="minor"/>
      </rPr>
      <t xml:space="preserve">(s'il s'agit d'une </t>
    </r>
    <r>
      <rPr>
        <b/>
        <i/>
        <sz val="11"/>
        <color theme="0" tint="-0.34998626667073579"/>
        <rFont val="Calibri"/>
        <family val="2"/>
        <scheme val="minor"/>
      </rPr>
      <t>installation collective</t>
    </r>
    <r>
      <rPr>
        <i/>
        <sz val="11"/>
        <color theme="0" tint="-0.34998626667073579"/>
        <rFont val="Calibri"/>
        <family val="2"/>
        <scheme val="minor"/>
      </rPr>
      <t>, préciser le nombre d'abonnements et la puissance souscrite cumulée du bâtiment collectif concerné)</t>
    </r>
  </si>
  <si>
    <r>
      <t xml:space="preserve">Consommation des 12 derniers mois ou prévision de consommation annuelle s'il s'agit d'un nouvel abonnement (kWh) </t>
    </r>
    <r>
      <rPr>
        <i/>
        <sz val="11"/>
        <color theme="0" tint="-0.499984740745262"/>
        <rFont val="Calibri"/>
        <family val="2"/>
        <scheme val="minor"/>
      </rPr>
      <t xml:space="preserve">(s'il s'agit d'une installation </t>
    </r>
    <r>
      <rPr>
        <b/>
        <i/>
        <sz val="11"/>
        <color theme="0" tint="-0.499984740745262"/>
        <rFont val="Calibri"/>
        <family val="2"/>
        <scheme val="minor"/>
      </rPr>
      <t>collective,</t>
    </r>
    <r>
      <rPr>
        <i/>
        <sz val="11"/>
        <color theme="0" tint="-0.499984740745262"/>
        <rFont val="Calibri"/>
        <family val="2"/>
        <scheme val="minor"/>
      </rPr>
      <t xml:space="preserve"> préciser la consommation globale des logements concernés)</t>
    </r>
  </si>
  <si>
    <r>
      <t xml:space="preserve">Quantité annuelle prévisionnelle d'électricité autoconsommée (kWh) </t>
    </r>
    <r>
      <rPr>
        <i/>
        <sz val="11"/>
        <color theme="0" tint="-0.499984740745262"/>
        <rFont val="Calibri"/>
        <family val="2"/>
        <scheme val="minor"/>
      </rPr>
      <t xml:space="preserve">(s'il s'agit d'une installation </t>
    </r>
    <r>
      <rPr>
        <b/>
        <i/>
        <sz val="11"/>
        <color theme="0" tint="-0.499984740745262"/>
        <rFont val="Calibri"/>
        <family val="2"/>
        <scheme val="minor"/>
      </rPr>
      <t>collective,</t>
    </r>
    <r>
      <rPr>
        <i/>
        <sz val="11"/>
        <color theme="0" tint="-0.499984740745262"/>
        <rFont val="Calibri"/>
        <family val="2"/>
        <scheme val="minor"/>
      </rPr>
      <t xml:space="preserve"> préciser la quantité globale des logements concernés)</t>
    </r>
  </si>
  <si>
    <r>
      <t xml:space="preserve">Taux d’autoconsommation estimé (%) </t>
    </r>
    <r>
      <rPr>
        <i/>
        <sz val="11"/>
        <color theme="0" tint="-0.34998626667073579"/>
        <rFont val="Calibri"/>
        <family val="2"/>
        <scheme val="minor"/>
      </rPr>
      <t xml:space="preserve">(s'il s'agit d'une installation </t>
    </r>
    <r>
      <rPr>
        <b/>
        <i/>
        <sz val="11"/>
        <color theme="0" tint="-0.34998626667073579"/>
        <rFont val="Calibri"/>
        <family val="2"/>
        <scheme val="minor"/>
      </rPr>
      <t>collective,</t>
    </r>
    <r>
      <rPr>
        <i/>
        <sz val="11"/>
        <color theme="0" tint="-0.34998626667073579"/>
        <rFont val="Calibri"/>
        <family val="2"/>
        <scheme val="minor"/>
      </rPr>
      <t xml:space="preserve"> préciser le taux moyen pour les logements concernés)</t>
    </r>
  </si>
  <si>
    <r>
      <t>N° du ou des contrat(s) d’abonnement existant avec le gestionnaire de réseau de distribution</t>
    </r>
    <r>
      <rPr>
        <i/>
        <sz val="11"/>
        <color theme="0" tint="-0.34998626667073579"/>
        <rFont val="Calibri"/>
        <family val="2"/>
        <scheme val="minor"/>
      </rPr>
      <t/>
    </r>
  </si>
  <si>
    <r>
      <t>Nom du ou des titulaire(s) de l’abonnement existant avec le gestionnaire de réseau de distribution</t>
    </r>
    <r>
      <rPr>
        <i/>
        <sz val="11"/>
        <color theme="0" tint="-0.34998626667073579"/>
        <rFont val="Times New Roman"/>
        <family val="1"/>
      </rPr>
      <t/>
    </r>
  </si>
  <si>
    <r>
      <t>Caractéristiques du ou des contrats d’abonnement pour l’approvisionnement en électricité</t>
    </r>
    <r>
      <rPr>
        <i/>
        <sz val="11"/>
        <color theme="1"/>
        <rFont val="Calibri"/>
        <family val="2"/>
        <scheme val="minor"/>
      </rPr>
      <t xml:space="preserve"> </t>
    </r>
    <r>
      <rPr>
        <i/>
        <sz val="11"/>
        <color theme="0" tint="-0.34998626667073579"/>
        <rFont val="Calibri"/>
        <family val="2"/>
        <scheme val="minor"/>
      </rPr>
      <t>(menu déroulant)</t>
    </r>
  </si>
  <si>
    <r>
      <t xml:space="preserve">Dispositif de stockage </t>
    </r>
    <r>
      <rPr>
        <i/>
        <sz val="11"/>
        <color theme="0" tint="-0.499984740745262"/>
        <rFont val="Calibri"/>
        <family val="2"/>
        <scheme val="minor"/>
      </rPr>
      <t>(menu déroulant)</t>
    </r>
  </si>
  <si>
    <t>Si oui, capacité du dispositif de stockage</t>
  </si>
  <si>
    <t xml:space="preserve">Commentaires éventuels </t>
  </si>
  <si>
    <r>
      <t xml:space="preserve">Commentaires éventuels </t>
    </r>
    <r>
      <rPr>
        <i/>
        <sz val="11"/>
        <color theme="0" tint="-0.499984740745262"/>
        <rFont val="Calibri"/>
        <family val="2"/>
        <scheme val="minor"/>
      </rPr>
      <t/>
    </r>
  </si>
  <si>
    <t>N° du logement</t>
  </si>
  <si>
    <t>Puissance souscrite du locataire (kVA)</t>
  </si>
  <si>
    <t>Nombre total de logements</t>
  </si>
  <si>
    <t>Un document certifiant l'accord du gestionnaire de réseau concerné pour le raccordement de l'installation sur son réseau doit être annexé afin que le dossier soit pris en compte.
Si la puissance de l'installation est supérieure ou égale à 36 kWc, la demande doit également contenir une attestation sur l’honneur signée par le propriétaire du bâtiment de mise à disposition du bâtiment pour la réalisation de l’installation
Pour les installations collective, préciser pour chaque logements concernés la puissance souscrite et le type d'abonnement (annexe ci-jointe à compléter)</t>
  </si>
  <si>
    <t xml:space="preserve">Numéro du récepissé de l'autorisation initiale </t>
  </si>
  <si>
    <t>Consommation 12 derniers mois sur DAE</t>
  </si>
  <si>
    <t>Qté annuelle autoconsommée estimée (kWh)</t>
  </si>
  <si>
    <t>Nom du projet (si &gt; à 36 kWc)</t>
  </si>
  <si>
    <t>Propriétaire du bâtiment (si &gt; à 36 kWc)</t>
  </si>
  <si>
    <t>N° de parcelle cadastrale (si &gt; à 36 kWc)</t>
  </si>
  <si>
    <t>NIC (si &gt; à 36 kWc)</t>
  </si>
  <si>
    <t>Coordonnées X (si &gt; à 36 kWc)</t>
  </si>
  <si>
    <t>Coordonnées Y (si &gt; à 36 kWc)</t>
  </si>
  <si>
    <t>Nbre logement si collectif</t>
  </si>
  <si>
    <t>Attestation Propriétaire</t>
  </si>
  <si>
    <t>Attestation conformité</t>
  </si>
  <si>
    <r>
      <t xml:space="preserve">Demandeur </t>
    </r>
    <r>
      <rPr>
        <b/>
        <i/>
        <sz val="11"/>
        <color theme="1"/>
        <rFont val="Calibri"/>
        <family val="2"/>
        <scheme val="minor"/>
      </rPr>
      <t>(nouveau propriétaire de l'installation)</t>
    </r>
  </si>
  <si>
    <r>
      <t xml:space="preserve">Titulaire de l'autorisation  </t>
    </r>
    <r>
      <rPr>
        <b/>
        <i/>
        <sz val="11"/>
        <color theme="1"/>
        <rFont val="Calibri"/>
        <family val="2"/>
        <scheme val="minor"/>
      </rPr>
      <t>(ancien propriétaire de l'installation)</t>
    </r>
  </si>
  <si>
    <t>Adresse de l'installation</t>
  </si>
  <si>
    <r>
      <t xml:space="preserve">N° de récépissé de l'autorisation                          </t>
    </r>
    <r>
      <rPr>
        <i/>
        <sz val="11"/>
        <color theme="0" tint="-0.34998626667073579"/>
        <rFont val="Calibri"/>
        <family val="2"/>
        <scheme val="minor"/>
      </rPr>
      <t>(Ex : AE-2019/PV-Part123)</t>
    </r>
  </si>
  <si>
    <t>DEMANDE DE TRANSFERT D’EXPLOITANT
Installation photovoltaïque de 2ème catégorie</t>
  </si>
  <si>
    <t>Signature 
du nouveau propriétaire</t>
  </si>
  <si>
    <r>
      <rPr>
        <u/>
        <sz val="11"/>
        <color theme="1"/>
        <rFont val="Calibri"/>
        <family val="2"/>
        <scheme val="minor"/>
      </rPr>
      <t>Ce dossier est à adresser au service Energie de la DIMENC, soit par</t>
    </r>
    <r>
      <rPr>
        <sz val="11"/>
        <color theme="1"/>
        <rFont val="Calibri"/>
        <family val="2"/>
        <scheme val="minor"/>
      </rPr>
      <t xml:space="preserve"> :
- voie postale : BP M2 - 98849 Nouméa Cedex,
- dépôt physique au 1 ter rue Unger à la Vallée du Tir à Nouméa,
- email à l'adresse: dimenc.dae-se@gouv.nc</t>
    </r>
  </si>
  <si>
    <t>Stockage</t>
  </si>
  <si>
    <t>Puissance stockage (kW)</t>
  </si>
  <si>
    <t>Onduleurs</t>
  </si>
  <si>
    <t>Onduleur</t>
  </si>
  <si>
    <r>
      <rPr>
        <i/>
        <u/>
        <sz val="10"/>
        <color theme="1"/>
        <rFont val="Calibri"/>
        <family val="2"/>
        <scheme val="minor"/>
      </rPr>
      <t>Textes de référence</t>
    </r>
    <r>
      <rPr>
        <i/>
        <sz val="10"/>
        <color theme="1"/>
        <rFont val="Calibri"/>
        <family val="2"/>
        <scheme val="minor"/>
      </rPr>
      <t xml:space="preserve"> :
- Délibération n°195 du 5 mars 2012 relative au système électrique de la Nouvelle-Calédonie
- Arrêté modifié n°2012-1283/GNC du 5 juin 2012 relatif à l’autorisation d’exploiter les installations de production électrique 
- Arrêté n° 2015-2737/GNC du 1er décembre 2015 fixant les conditions d’achat de l’électricité produite par les systèmes de production solaire individuel en autoconsommation des clients du réseau public de distribution bénéficiant d’un abonnement basse tension à usage domestique
- Arrêté modifié n° 2016-1047/GNC du 24 mai 2016 fixant les conditions d’achat de l’électricité produite par les systèmes de production solaire photovoltaïque en autoconsommation des clients du réseau public de distribution bénéficiant d’un abonnement basse tension à usage professionnel, des établissements d’enseignement et des organismes publics bénéficiant d’un abonnement moyenne tension et des entreprises bénéficiant d’un abonnement moyenne tension 
- Arrêté n° 2018-417/GNC du 27 février 2018 fixant les conditions d’achat de l’électricité produite par les systèmes de production solaire collectifs en autoconsommation des clients du réseau public de distribution bénéficiant d’un abonnement basse tension                                                                                        - Arrêté n° 2020-2215/GNC du 29 décembre 2020 fixant les conditions d'achats de l'électricité produite par les installations implantées sur bâtiment utilisant l'énergie solaire photovoltaïque de puissance inférieure à 250 kWc</t>
    </r>
  </si>
  <si>
    <r>
      <rPr>
        <i/>
        <u/>
        <sz val="10"/>
        <color theme="1"/>
        <rFont val="Calibri"/>
        <family val="2"/>
        <scheme val="minor"/>
      </rPr>
      <t>Textes de référence</t>
    </r>
    <r>
      <rPr>
        <i/>
        <sz val="10"/>
        <color theme="1"/>
        <rFont val="Calibri"/>
        <family val="2"/>
        <scheme val="minor"/>
      </rPr>
      <t xml:space="preserve"> :
- Délibération n°195 du 5 mars 2012 relative au système électrique de la Nouvelle-Calédonie
- Arrêté modifié n°2012-1283/GNC du 5 juin 2012 relatif à l’autorisation d’exploiter les installations de production électrique
- Arrêté n° 2018-1225 du 29 mai 2018 fixant les conditions d'achat de l'électricité produite par les installations implantées sur bâtiment utilisant l'énergie solaire photovoltaïque de puissance installée comprise entre 36 et 250 kWc                                                                                                                           - Arrêté n° 2020-2215/GNC du 29 décembre 2020 fixant les conditions d'achats de l'électricité produite par les installations implantées sur bâtiment utilisant l'énergie solaire photovoltaïque de puissance inférieure à 250 kWc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</si>
</sst>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 _€_-;\-* #,##0\ _€_-;_-* &quot;-&quot;??\ _€_-;_-@_-"/>
    <numFmt numFmtId="166" formatCode="0.0"/>
  </numFmts>
  <fonts count="30" x14ac:knownFonts="1">
    <font>
      <sz val="11"/>
      <color theme="1"/>
      <name val="Calibri"/>
      <family val="2"/>
      <scheme val="minor"/>
    </font>
    <font>
      <b/>
      <sz val="16"/>
      <color rgb="FF000000"/>
      <name val="Times New Roman"/>
      <family val="1"/>
    </font>
    <font>
      <i/>
      <sz val="10"/>
      <color theme="1"/>
      <name val="Calibri"/>
      <family val="2"/>
      <scheme val="minor"/>
    </font>
    <font>
      <i/>
      <u/>
      <sz val="10"/>
      <color theme="1"/>
      <name val="Calibri"/>
      <family val="2"/>
      <scheme val="minor"/>
    </font>
    <font>
      <i/>
      <sz val="11"/>
      <color rgb="FF000000"/>
      <name val="Times New Roman"/>
      <family val="1"/>
    </font>
    <font>
      <b/>
      <sz val="11"/>
      <color theme="1"/>
      <name val="Calibri"/>
      <family val="2"/>
      <scheme val="minor"/>
    </font>
    <font>
      <b/>
      <i/>
      <sz val="11"/>
      <color theme="1"/>
      <name val="Calibri"/>
      <family val="2"/>
      <scheme val="minor"/>
    </font>
    <font>
      <sz val="11"/>
      <color theme="1"/>
      <name val="Calibri"/>
      <family val="2"/>
    </font>
    <font>
      <u/>
      <sz val="11"/>
      <color theme="1"/>
      <name val="Calibri"/>
      <family val="2"/>
      <scheme val="minor"/>
    </font>
    <font>
      <b/>
      <sz val="11"/>
      <color rgb="FFFF0000"/>
      <name val="Times New Roman"/>
      <family val="1"/>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rgb="FF000000"/>
      <name val="Calibri"/>
      <family val="2"/>
      <scheme val="minor"/>
    </font>
    <font>
      <b/>
      <sz val="10"/>
      <name val="Arial"/>
      <family val="2"/>
    </font>
    <font>
      <sz val="10"/>
      <name val="Arial"/>
      <family val="2"/>
    </font>
    <font>
      <b/>
      <sz val="10"/>
      <color indexed="10"/>
      <name val="Arial"/>
      <family val="2"/>
    </font>
    <font>
      <b/>
      <sz val="10"/>
      <color rgb="FFFF0000"/>
      <name val="Arial"/>
      <family val="2"/>
    </font>
    <font>
      <sz val="10"/>
      <color rgb="FFFF0000"/>
      <name val="Arial"/>
      <family val="2"/>
    </font>
    <font>
      <u/>
      <sz val="11"/>
      <color theme="10"/>
      <name val="Calibri"/>
      <family val="2"/>
      <scheme val="minor"/>
    </font>
    <font>
      <i/>
      <sz val="11"/>
      <color theme="0" tint="-0.34998626667073579"/>
      <name val="Calibri"/>
      <family val="2"/>
      <scheme val="minor"/>
    </font>
    <font>
      <sz val="11"/>
      <color theme="0" tint="-0.34998626667073579"/>
      <name val="Calibri"/>
      <family val="2"/>
      <scheme val="minor"/>
    </font>
    <font>
      <i/>
      <sz val="11"/>
      <color theme="0" tint="-0.34998626667073579"/>
      <name val="Times New Roman"/>
      <family val="1"/>
    </font>
    <font>
      <b/>
      <i/>
      <sz val="11"/>
      <color theme="0" tint="-0.34998626667073579"/>
      <name val="Calibri"/>
      <family val="2"/>
      <scheme val="minor"/>
    </font>
    <font>
      <b/>
      <i/>
      <sz val="11"/>
      <color theme="0" tint="-0.34998626667073579"/>
      <name val="Times New Roman"/>
      <family val="1"/>
    </font>
    <font>
      <i/>
      <sz val="11"/>
      <color theme="0" tint="-0.499984740745262"/>
      <name val="Calibri"/>
      <family val="2"/>
      <scheme val="minor"/>
    </font>
    <font>
      <b/>
      <i/>
      <sz val="11"/>
      <color theme="0" tint="-0.499984740745262"/>
      <name val="Calibri"/>
      <family val="2"/>
      <scheme val="minor"/>
    </font>
    <font>
      <sz val="10"/>
      <name val="Arial"/>
    </font>
    <font>
      <u/>
      <sz val="10"/>
      <color theme="1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indexed="4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31">
    <xf numFmtId="0" fontId="0" fillId="0" borderId="0"/>
    <xf numFmtId="43" fontId="10" fillId="0" borderId="0" applyFont="0" applyFill="0" applyBorder="0" applyAlignment="0" applyProtection="0"/>
    <xf numFmtId="0" fontId="20" fillId="0" borderId="0" applyNumberFormat="0" applyFill="0" applyBorder="0" applyAlignment="0" applyProtection="0"/>
    <xf numFmtId="9" fontId="10" fillId="0" borderId="0" applyFont="0" applyFill="0" applyBorder="0" applyAlignment="0" applyProtection="0"/>
    <xf numFmtId="0" fontId="28" fillId="0" borderId="0"/>
    <xf numFmtId="43" fontId="10" fillId="0" borderId="0" applyFont="0" applyFill="0" applyBorder="0" applyAlignment="0" applyProtection="0"/>
    <xf numFmtId="0" fontId="16" fillId="0" borderId="0"/>
    <xf numFmtId="0" fontId="10" fillId="0" borderId="0"/>
    <xf numFmtId="43" fontId="16" fillId="0" borderId="0" applyFont="0" applyFill="0" applyBorder="0" applyAlignment="0" applyProtection="0"/>
    <xf numFmtId="0" fontId="16" fillId="0" borderId="0"/>
    <xf numFmtId="0" fontId="29" fillId="0" borderId="0" applyNumberForma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9" fontId="16" fillId="0" borderId="0" applyFont="0" applyFill="0" applyBorder="0" applyAlignment="0" applyProtection="0"/>
    <xf numFmtId="0" fontId="10" fillId="0" borderId="0"/>
    <xf numFmtId="43" fontId="10" fillId="0" borderId="0" applyFont="0" applyFill="0" applyBorder="0" applyAlignment="0" applyProtection="0"/>
    <xf numFmtId="0" fontId="20" fillId="0" borderId="0" applyNumberForma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6" fillId="0" borderId="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6" fillId="0" borderId="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cellStyleXfs>
  <cellXfs count="161">
    <xf numFmtId="0" fontId="0" fillId="0" borderId="0" xfId="0"/>
    <xf numFmtId="0" fontId="0" fillId="0" borderId="0" xfId="0" applyAlignment="1"/>
    <xf numFmtId="0" fontId="0" fillId="0" borderId="0" xfId="0" applyBorder="1" applyAlignment="1"/>
    <xf numFmtId="0" fontId="5" fillId="5" borderId="0" xfId="0" applyFont="1" applyFill="1" applyBorder="1" applyAlignment="1">
      <alignment horizontal="center"/>
    </xf>
    <xf numFmtId="0" fontId="0" fillId="5" borderId="0" xfId="0" applyFill="1" applyBorder="1"/>
    <xf numFmtId="0" fontId="15" fillId="8" borderId="10" xfId="0" applyFont="1" applyFill="1" applyBorder="1" applyAlignment="1">
      <alignment horizontal="center" vertical="center" wrapText="1" shrinkToFit="1"/>
    </xf>
    <xf numFmtId="0" fontId="0" fillId="8" borderId="11" xfId="0" applyFill="1" applyBorder="1" applyAlignment="1">
      <alignment horizontal="center" vertical="center" wrapText="1" shrinkToFit="1"/>
    </xf>
    <xf numFmtId="0" fontId="0" fillId="8" borderId="10" xfId="0" applyFill="1" applyBorder="1" applyAlignment="1">
      <alignment horizontal="center" vertical="center" wrapText="1" shrinkToFit="1"/>
    </xf>
    <xf numFmtId="0" fontId="0" fillId="8" borderId="10" xfId="0" applyFill="1" applyBorder="1" applyAlignment="1">
      <alignment horizontal="left" vertical="center" wrapText="1" shrinkToFit="1"/>
    </xf>
    <xf numFmtId="0" fontId="16" fillId="8" borderId="10" xfId="0" applyFont="1" applyFill="1" applyBorder="1" applyAlignment="1">
      <alignment horizontal="center" vertical="center" wrapText="1" shrinkToFit="1"/>
    </xf>
    <xf numFmtId="0" fontId="0" fillId="8" borderId="10" xfId="0" applyFill="1" applyBorder="1" applyAlignment="1">
      <alignment horizontal="right" vertical="center" wrapText="1" shrinkToFit="1"/>
    </xf>
    <xf numFmtId="0" fontId="16" fillId="6" borderId="10" xfId="0" applyFont="1" applyFill="1" applyBorder="1" applyAlignment="1">
      <alignment horizontal="center" vertical="center" wrapText="1" shrinkToFit="1"/>
    </xf>
    <xf numFmtId="3" fontId="16" fillId="8" borderId="10" xfId="1" applyNumberFormat="1" applyFont="1" applyFill="1" applyBorder="1" applyAlignment="1">
      <alignment horizontal="center" vertical="center" wrapText="1" shrinkToFit="1"/>
    </xf>
    <xf numFmtId="165" fontId="16" fillId="8" borderId="10" xfId="1" applyNumberFormat="1" applyFont="1" applyFill="1" applyBorder="1" applyAlignment="1">
      <alignment horizontal="center" vertical="center" wrapText="1" shrinkToFit="1"/>
    </xf>
    <xf numFmtId="164" fontId="16" fillId="8" borderId="10" xfId="1" applyNumberFormat="1" applyFont="1" applyFill="1" applyBorder="1" applyAlignment="1">
      <alignment horizontal="center" vertical="center" wrapText="1" shrinkToFit="1"/>
    </xf>
    <xf numFmtId="165" fontId="16" fillId="6" borderId="10" xfId="1" applyNumberFormat="1" applyFont="1" applyFill="1" applyBorder="1" applyAlignment="1">
      <alignment horizontal="center" vertical="center" wrapText="1" shrinkToFit="1"/>
    </xf>
    <xf numFmtId="0" fontId="19" fillId="8" borderId="10" xfId="0" applyFont="1" applyFill="1" applyBorder="1" applyAlignment="1">
      <alignment horizontal="center" vertical="center" wrapText="1" shrinkToFit="1"/>
    </xf>
    <xf numFmtId="3" fontId="16" fillId="8" borderId="10" xfId="0" applyNumberFormat="1" applyFont="1" applyFill="1" applyBorder="1" applyAlignment="1">
      <alignment horizontal="center" vertical="center" wrapText="1" shrinkToFit="1"/>
    </xf>
    <xf numFmtId="14" fontId="16" fillId="6" borderId="10" xfId="0" applyNumberFormat="1" applyFont="1" applyFill="1" applyBorder="1" applyAlignment="1">
      <alignment horizontal="center" vertical="center" wrapText="1" shrinkToFit="1"/>
    </xf>
    <xf numFmtId="0" fontId="16" fillId="9" borderId="10" xfId="0" applyFont="1" applyFill="1" applyBorder="1" applyAlignment="1">
      <alignment horizontal="center" vertical="center" wrapText="1" shrinkToFit="1"/>
    </xf>
    <xf numFmtId="0" fontId="0" fillId="0" borderId="0" xfId="0" applyAlignment="1">
      <alignment horizontal="center" vertical="center" wrapText="1"/>
    </xf>
    <xf numFmtId="0" fontId="0" fillId="0" borderId="10" xfId="0" applyBorder="1" applyAlignment="1">
      <alignment vertical="center" wrapText="1"/>
    </xf>
    <xf numFmtId="3" fontId="0" fillId="0" borderId="0" xfId="0" applyNumberFormat="1"/>
    <xf numFmtId="14" fontId="0" fillId="0" borderId="0" xfId="0" applyNumberFormat="1"/>
    <xf numFmtId="9" fontId="0" fillId="0" borderId="0" xfId="0" applyNumberFormat="1"/>
    <xf numFmtId="0" fontId="0" fillId="0" borderId="10" xfId="0" applyBorder="1" applyAlignment="1">
      <alignment vertical="center"/>
    </xf>
    <xf numFmtId="0" fontId="15" fillId="0" borderId="10" xfId="0" applyFont="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xf>
    <xf numFmtId="0" fontId="0" fillId="0" borderId="10" xfId="0" applyBorder="1"/>
    <xf numFmtId="0" fontId="0" fillId="10" borderId="10" xfId="0" applyFill="1" applyBorder="1" applyAlignment="1">
      <alignment horizontal="center" vertical="center" wrapText="1"/>
    </xf>
    <xf numFmtId="0" fontId="0" fillId="11" borderId="10" xfId="0" applyFill="1" applyBorder="1" applyAlignment="1">
      <alignment horizontal="center"/>
    </xf>
    <xf numFmtId="1" fontId="16" fillId="6" borderId="10" xfId="0" applyNumberFormat="1" applyFont="1" applyFill="1" applyBorder="1" applyAlignment="1">
      <alignment horizontal="center" vertical="center" wrapText="1" shrinkToFit="1"/>
    </xf>
    <xf numFmtId="0" fontId="0" fillId="0" borderId="10" xfId="0" applyBorder="1" applyAlignment="1">
      <alignment horizontal="center" vertical="center" wrapText="1"/>
    </xf>
    <xf numFmtId="0" fontId="16" fillId="10" borderId="10" xfId="0" applyFont="1" applyFill="1" applyBorder="1" applyAlignment="1">
      <alignment horizontal="center" vertical="center" wrapText="1"/>
    </xf>
    <xf numFmtId="165" fontId="0" fillId="0" borderId="10" xfId="1" applyNumberFormat="1" applyFont="1" applyBorder="1" applyAlignment="1">
      <alignment horizontal="center"/>
    </xf>
    <xf numFmtId="165" fontId="16" fillId="0" borderId="10" xfId="1" applyNumberFormat="1" applyFont="1" applyBorder="1" applyAlignment="1">
      <alignment horizontal="center"/>
    </xf>
    <xf numFmtId="165" fontId="0" fillId="0" borderId="10" xfId="1" applyNumberFormat="1" applyFont="1" applyBorder="1"/>
    <xf numFmtId="165" fontId="19" fillId="0" borderId="22" xfId="1" applyNumberFormat="1" applyFont="1" applyBorder="1" applyAlignment="1">
      <alignment vertical="center"/>
    </xf>
    <xf numFmtId="165" fontId="0" fillId="0" borderId="10" xfId="1" applyNumberFormat="1" applyFont="1" applyBorder="1" applyAlignment="1">
      <alignment horizontal="center" vertical="center"/>
    </xf>
    <xf numFmtId="165" fontId="0" fillId="0" borderId="0" xfId="1" applyNumberFormat="1" applyFont="1"/>
    <xf numFmtId="1" fontId="0" fillId="0" borderId="10" xfId="1" applyNumberFormat="1" applyFont="1" applyBorder="1" applyAlignment="1">
      <alignment horizontal="right"/>
    </xf>
    <xf numFmtId="9" fontId="0" fillId="0" borderId="10" xfId="3" applyFont="1" applyBorder="1"/>
    <xf numFmtId="0" fontId="0" fillId="0" borderId="10" xfId="1" applyNumberFormat="1" applyFont="1" applyBorder="1" applyAlignment="1">
      <alignment horizontal="left"/>
    </xf>
    <xf numFmtId="0" fontId="16" fillId="0" borderId="10" xfId="1" applyNumberFormat="1" applyFont="1" applyBorder="1" applyAlignment="1">
      <alignment horizontal="center"/>
    </xf>
    <xf numFmtId="0" fontId="0" fillId="0" borderId="10" xfId="1" applyNumberFormat="1" applyFont="1" applyBorder="1"/>
    <xf numFmtId="0" fontId="0" fillId="0" borderId="10" xfId="1" applyNumberFormat="1" applyFont="1" applyBorder="1" applyAlignment="1">
      <alignment horizontal="center"/>
    </xf>
    <xf numFmtId="0" fontId="16" fillId="0" borderId="10" xfId="1" applyNumberFormat="1" applyFont="1" applyBorder="1"/>
    <xf numFmtId="0" fontId="0" fillId="0" borderId="10" xfId="0" applyBorder="1" applyAlignment="1">
      <alignment vertical="center" wrapText="1"/>
    </xf>
    <xf numFmtId="0" fontId="14" fillId="0" borderId="10" xfId="0" applyFont="1" applyBorder="1" applyAlignment="1">
      <alignment horizontal="center"/>
    </xf>
    <xf numFmtId="0" fontId="14" fillId="0" borderId="11" xfId="0" applyFont="1" applyBorder="1" applyAlignment="1">
      <alignment horizontal="center"/>
    </xf>
    <xf numFmtId="0" fontId="14" fillId="0" borderId="13" xfId="0" applyFont="1" applyBorder="1" applyAlignment="1">
      <alignment horizontal="center"/>
    </xf>
    <xf numFmtId="0" fontId="14" fillId="0" borderId="12" xfId="0" applyFont="1" applyBorder="1" applyAlignment="1">
      <alignment horizontal="center"/>
    </xf>
    <xf numFmtId="0" fontId="5" fillId="4" borderId="11" xfId="0" applyFont="1" applyFill="1" applyBorder="1" applyAlignment="1">
      <alignment horizontal="center"/>
    </xf>
    <xf numFmtId="0" fontId="5" fillId="4" borderId="13" xfId="0" applyFont="1" applyFill="1" applyBorder="1" applyAlignment="1">
      <alignment horizontal="center"/>
    </xf>
    <xf numFmtId="0" fontId="5" fillId="4" borderId="12"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2" xfId="0" applyFill="1" applyBorder="1" applyAlignment="1">
      <alignment horizontal="center"/>
    </xf>
    <xf numFmtId="0" fontId="0" fillId="0" borderId="10" xfId="0" applyBorder="1" applyAlignment="1">
      <alignmen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7" fillId="0" borderId="11"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164" fontId="0" fillId="0" borderId="10" xfId="1" applyNumberFormat="1" applyFont="1" applyBorder="1" applyAlignment="1">
      <alignment horizontal="left" vertical="center"/>
    </xf>
    <xf numFmtId="0" fontId="0" fillId="0" borderId="0" xfId="0" applyAlignment="1">
      <alignment horizontal="left" vertical="top" wrapText="1"/>
    </xf>
    <xf numFmtId="14" fontId="0" fillId="0" borderId="10" xfId="0" applyNumberFormat="1" applyBorder="1" applyAlignment="1">
      <alignment horizontal="left" vertical="center"/>
    </xf>
    <xf numFmtId="0" fontId="0" fillId="0" borderId="11" xfId="0" applyBorder="1" applyAlignment="1">
      <alignment horizontal="left"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14" fontId="0" fillId="5" borderId="11" xfId="0" applyNumberFormat="1" applyFont="1" applyFill="1" applyBorder="1" applyAlignment="1">
      <alignment horizontal="left" vertical="center"/>
    </xf>
    <xf numFmtId="14" fontId="0" fillId="5" borderId="13" xfId="0" applyNumberFormat="1" applyFont="1" applyFill="1" applyBorder="1" applyAlignment="1">
      <alignment horizontal="left" vertical="center"/>
    </xf>
    <xf numFmtId="14" fontId="0" fillId="5" borderId="12" xfId="0" applyNumberFormat="1"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lignment horizontal="left" vertical="center"/>
    </xf>
    <xf numFmtId="0" fontId="0" fillId="5" borderId="0"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lignment horizontal="left" vertical="center"/>
    </xf>
    <xf numFmtId="0" fontId="0" fillId="5" borderId="20" xfId="0" applyFont="1" applyFill="1" applyBorder="1" applyAlignment="1">
      <alignment horizontal="left" vertical="center"/>
    </xf>
    <xf numFmtId="0" fontId="0" fillId="5" borderId="21" xfId="0" applyFont="1" applyFill="1" applyBorder="1" applyAlignment="1">
      <alignment horizontal="left" vertical="center"/>
    </xf>
    <xf numFmtId="0" fontId="0" fillId="5" borderId="10" xfId="0" applyFont="1" applyFill="1" applyBorder="1" applyAlignment="1">
      <alignment horizontal="left" vertical="center"/>
    </xf>
    <xf numFmtId="0" fontId="0" fillId="5" borderId="1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2"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5" fillId="4" borderId="10" xfId="0" applyFont="1" applyFill="1" applyBorder="1" applyAlignment="1">
      <alignment horizontal="center"/>
    </xf>
    <xf numFmtId="0" fontId="0" fillId="0" borderId="10" xfId="0" applyBorder="1" applyAlignment="1" applyProtection="1">
      <alignment horizontal="left" vertical="center"/>
      <protection locked="0"/>
    </xf>
    <xf numFmtId="0" fontId="20" fillId="0" borderId="10" xfId="2"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Fill="1" applyBorder="1" applyAlignment="1">
      <alignment vertical="center" wrapText="1"/>
    </xf>
    <xf numFmtId="43" fontId="0" fillId="0" borderId="10" xfId="1" applyFont="1" applyBorder="1" applyAlignment="1">
      <alignment horizontal="left" vertical="center"/>
    </xf>
    <xf numFmtId="43" fontId="0" fillId="0" borderId="10" xfId="1" applyNumberFormat="1" applyFont="1" applyBorder="1" applyAlignment="1">
      <alignment horizontal="left"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43" fontId="0" fillId="0" borderId="10" xfId="1" applyNumberFormat="1" applyFont="1" applyFill="1" applyBorder="1" applyAlignment="1">
      <alignment horizontal="left" vertical="center"/>
    </xf>
    <xf numFmtId="3" fontId="0" fillId="0" borderId="11" xfId="0" applyNumberFormat="1" applyBorder="1" applyAlignment="1">
      <alignment horizontal="left" vertical="center"/>
    </xf>
    <xf numFmtId="3" fontId="0" fillId="0" borderId="13" xfId="0" applyNumberFormat="1" applyBorder="1" applyAlignment="1">
      <alignment horizontal="left" vertical="center"/>
    </xf>
    <xf numFmtId="3" fontId="0" fillId="0" borderId="12" xfId="0" applyNumberFormat="1" applyBorder="1" applyAlignment="1">
      <alignment horizontal="left" vertical="center"/>
    </xf>
    <xf numFmtId="0" fontId="26" fillId="0" borderId="11" xfId="0" applyFont="1" applyBorder="1" applyAlignment="1">
      <alignment vertical="center" wrapText="1"/>
    </xf>
    <xf numFmtId="0" fontId="26" fillId="0" borderId="13" xfId="0" applyFont="1" applyBorder="1" applyAlignment="1">
      <alignment vertical="center" wrapText="1"/>
    </xf>
    <xf numFmtId="0" fontId="26" fillId="0" borderId="12" xfId="0" applyFont="1" applyBorder="1" applyAlignment="1">
      <alignment vertical="center" wrapText="1"/>
    </xf>
    <xf numFmtId="0" fontId="0" fillId="0" borderId="22" xfId="0" applyBorder="1" applyAlignment="1">
      <alignment vertical="center" wrapText="1"/>
    </xf>
    <xf numFmtId="0" fontId="0" fillId="0" borderId="22" xfId="0" applyBorder="1" applyAlignment="1">
      <alignment horizontal="left" vertic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0" xfId="0" applyBorder="1" applyAlignment="1">
      <alignment horizontal="lef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3" fontId="0" fillId="0" borderId="10" xfId="0" applyNumberFormat="1" applyBorder="1" applyAlignment="1">
      <alignment horizontal="left" vertical="center"/>
    </xf>
    <xf numFmtId="166" fontId="0" fillId="0" borderId="10" xfId="0" applyNumberFormat="1" applyBorder="1" applyAlignment="1">
      <alignment horizontal="left" vertical="center"/>
    </xf>
    <xf numFmtId="2" fontId="0" fillId="0" borderId="10" xfId="0" applyNumberFormat="1" applyBorder="1" applyAlignment="1">
      <alignment horizontal="left" vertical="center"/>
    </xf>
    <xf numFmtId="0" fontId="0" fillId="11" borderId="10" xfId="0" applyFill="1" applyBorder="1" applyAlignment="1">
      <alignment horizont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14" fontId="0" fillId="5" borderId="14" xfId="0" applyNumberFormat="1" applyFont="1" applyFill="1" applyBorder="1" applyAlignment="1">
      <alignment horizontal="center" vertical="center"/>
    </xf>
    <xf numFmtId="14" fontId="0" fillId="5" borderId="15" xfId="0" applyNumberFormat="1" applyFont="1" applyFill="1" applyBorder="1" applyAlignment="1">
      <alignment horizontal="center" vertical="center"/>
    </xf>
    <xf numFmtId="14" fontId="0" fillId="5" borderId="16" xfId="0" applyNumberFormat="1" applyFont="1" applyFill="1" applyBorder="1" applyAlignment="1">
      <alignment horizontal="center" vertical="center"/>
    </xf>
    <xf numFmtId="14" fontId="0" fillId="5" borderId="17" xfId="0" applyNumberFormat="1" applyFont="1" applyFill="1" applyBorder="1" applyAlignment="1">
      <alignment horizontal="center" vertical="center"/>
    </xf>
    <xf numFmtId="14" fontId="0" fillId="5" borderId="0" xfId="0" applyNumberFormat="1" applyFont="1" applyFill="1" applyBorder="1" applyAlignment="1">
      <alignment horizontal="center" vertical="center"/>
    </xf>
    <xf numFmtId="14" fontId="0" fillId="5" borderId="18" xfId="0" applyNumberFormat="1" applyFont="1" applyFill="1" applyBorder="1" applyAlignment="1">
      <alignment horizontal="center" vertical="center"/>
    </xf>
    <xf numFmtId="14" fontId="0" fillId="5" borderId="19" xfId="0" applyNumberFormat="1" applyFont="1" applyFill="1" applyBorder="1" applyAlignment="1">
      <alignment horizontal="center" vertical="center"/>
    </xf>
    <xf numFmtId="14" fontId="0" fillId="5" borderId="20" xfId="0" applyNumberFormat="1" applyFont="1" applyFill="1" applyBorder="1" applyAlignment="1">
      <alignment horizontal="center" vertical="center"/>
    </xf>
    <xf numFmtId="14" fontId="0" fillId="5" borderId="21" xfId="0" applyNumberFormat="1" applyFont="1" applyFill="1" applyBorder="1" applyAlignment="1">
      <alignment horizontal="center" vertical="center"/>
    </xf>
    <xf numFmtId="0" fontId="16" fillId="10" borderId="22" xfId="4" applyFont="1" applyFill="1" applyBorder="1" applyAlignment="1">
      <alignment horizontal="center" vertical="center" wrapText="1"/>
    </xf>
    <xf numFmtId="0" fontId="16" fillId="10" borderId="24" xfId="4" applyFont="1" applyFill="1" applyBorder="1" applyAlignment="1">
      <alignment horizontal="center" vertical="center" wrapText="1"/>
    </xf>
  </cellXfs>
  <cellStyles count="231">
    <cellStyle name="Lien hypertexte" xfId="2" builtinId="8"/>
    <cellStyle name="Lien hypertexte 2" xfId="17"/>
    <cellStyle name="Lien hypertexte 3" xfId="10"/>
    <cellStyle name="Milliers" xfId="1" builtinId="3"/>
    <cellStyle name="Milliers 10" xfId="35"/>
    <cellStyle name="Milliers 10 2" xfId="78"/>
    <cellStyle name="Milliers 10 2 2" xfId="174"/>
    <cellStyle name="Milliers 10 3" xfId="134"/>
    <cellStyle name="Milliers 11" xfId="38"/>
    <cellStyle name="Milliers 11 2" xfId="81"/>
    <cellStyle name="Milliers 11 2 2" xfId="177"/>
    <cellStyle name="Milliers 11 3" xfId="137"/>
    <cellStyle name="Milliers 12" xfId="40"/>
    <cellStyle name="Milliers 12 2" xfId="83"/>
    <cellStyle name="Milliers 12 2 2" xfId="179"/>
    <cellStyle name="Milliers 12 3" xfId="139"/>
    <cellStyle name="Milliers 13" xfId="43"/>
    <cellStyle name="Milliers 13 2" xfId="86"/>
    <cellStyle name="Milliers 13 2 2" xfId="182"/>
    <cellStyle name="Milliers 13 3" xfId="142"/>
    <cellStyle name="Milliers 14" xfId="46"/>
    <cellStyle name="Milliers 14 2" xfId="89"/>
    <cellStyle name="Milliers 14 2 2" xfId="185"/>
    <cellStyle name="Milliers 14 3" xfId="145"/>
    <cellStyle name="Milliers 15" xfId="49"/>
    <cellStyle name="Milliers 15 2" xfId="92"/>
    <cellStyle name="Milliers 15 2 2" xfId="188"/>
    <cellStyle name="Milliers 15 3" xfId="148"/>
    <cellStyle name="Milliers 16" xfId="55"/>
    <cellStyle name="Milliers 17" xfId="97"/>
    <cellStyle name="Milliers 18" xfId="94"/>
    <cellStyle name="Milliers 18 2" xfId="190"/>
    <cellStyle name="Milliers 19" xfId="102"/>
    <cellStyle name="Milliers 19 2" xfId="193"/>
    <cellStyle name="Milliers 2" xfId="5"/>
    <cellStyle name="Milliers 2 2" xfId="11"/>
    <cellStyle name="Milliers 2 2 2" xfId="56"/>
    <cellStyle name="Milliers 2 2 2 2" xfId="153"/>
    <cellStyle name="Milliers 2 2 3" xfId="112"/>
    <cellStyle name="Milliers 2 3" xfId="53"/>
    <cellStyle name="Milliers 2 3 2" xfId="151"/>
    <cellStyle name="Milliers 2 4" xfId="109"/>
    <cellStyle name="Milliers 20" xfId="105"/>
    <cellStyle name="Milliers 20 2" xfId="111"/>
    <cellStyle name="Milliers 21" xfId="196"/>
    <cellStyle name="Milliers 22" xfId="199"/>
    <cellStyle name="Milliers 23" xfId="202"/>
    <cellStyle name="Milliers 24" xfId="205"/>
    <cellStyle name="Milliers 25" xfId="208"/>
    <cellStyle name="Milliers 26" xfId="211"/>
    <cellStyle name="Milliers 27" xfId="214"/>
    <cellStyle name="Milliers 28" xfId="217"/>
    <cellStyle name="Milliers 29" xfId="220"/>
    <cellStyle name="Milliers 3" xfId="13"/>
    <cellStyle name="Milliers 3 2" xfId="99"/>
    <cellStyle name="Milliers 30" xfId="223"/>
    <cellStyle name="Milliers 31" xfId="226"/>
    <cellStyle name="Milliers 32" xfId="229"/>
    <cellStyle name="Milliers 33" xfId="8"/>
    <cellStyle name="Milliers 4" xfId="16"/>
    <cellStyle name="Milliers 4 2" xfId="60"/>
    <cellStyle name="Milliers 4 2 2" xfId="156"/>
    <cellStyle name="Milliers 4 3" xfId="116"/>
    <cellStyle name="Milliers 5" xfId="20"/>
    <cellStyle name="Milliers 5 2" xfId="63"/>
    <cellStyle name="Milliers 5 2 2" xfId="159"/>
    <cellStyle name="Milliers 5 3" xfId="119"/>
    <cellStyle name="Milliers 6" xfId="23"/>
    <cellStyle name="Milliers 6 2" xfId="66"/>
    <cellStyle name="Milliers 6 2 2" xfId="162"/>
    <cellStyle name="Milliers 6 3" xfId="122"/>
    <cellStyle name="Milliers 7" xfId="26"/>
    <cellStyle name="Milliers 7 2" xfId="69"/>
    <cellStyle name="Milliers 7 2 2" xfId="165"/>
    <cellStyle name="Milliers 7 3" xfId="125"/>
    <cellStyle name="Milliers 8" xfId="29"/>
    <cellStyle name="Milliers 8 2" xfId="72"/>
    <cellStyle name="Milliers 8 2 2" xfId="168"/>
    <cellStyle name="Milliers 8 3" xfId="128"/>
    <cellStyle name="Milliers 9" xfId="32"/>
    <cellStyle name="Milliers 9 2" xfId="75"/>
    <cellStyle name="Milliers 9 2 2" xfId="171"/>
    <cellStyle name="Milliers 9 3" xfId="131"/>
    <cellStyle name="Normal" xfId="0" builtinId="0"/>
    <cellStyle name="Normal 10" xfId="31"/>
    <cellStyle name="Normal 10 2" xfId="74"/>
    <cellStyle name="Normal 10 2 2" xfId="170"/>
    <cellStyle name="Normal 10 3" xfId="130"/>
    <cellStyle name="Normal 11" xfId="34"/>
    <cellStyle name="Normal 11 2" xfId="77"/>
    <cellStyle name="Normal 11 2 2" xfId="173"/>
    <cellStyle name="Normal 11 3" xfId="133"/>
    <cellStyle name="Normal 12" xfId="37"/>
    <cellStyle name="Normal 12 2" xfId="80"/>
    <cellStyle name="Normal 12 2 2" xfId="176"/>
    <cellStyle name="Normal 12 3" xfId="136"/>
    <cellStyle name="Normal 13" xfId="39"/>
    <cellStyle name="Normal 13 2" xfId="82"/>
    <cellStyle name="Normal 13 2 2" xfId="178"/>
    <cellStyle name="Normal 13 3" xfId="138"/>
    <cellStyle name="Normal 14" xfId="42"/>
    <cellStyle name="Normal 14 2" xfId="85"/>
    <cellStyle name="Normal 14 2 2" xfId="181"/>
    <cellStyle name="Normal 14 3" xfId="141"/>
    <cellStyle name="Normal 15" xfId="45"/>
    <cellStyle name="Normal 15 2" xfId="88"/>
    <cellStyle name="Normal 15 2 2" xfId="184"/>
    <cellStyle name="Normal 15 3" xfId="144"/>
    <cellStyle name="Normal 16" xfId="48"/>
    <cellStyle name="Normal 16 2" xfId="91"/>
    <cellStyle name="Normal 16 2 2" xfId="187"/>
    <cellStyle name="Normal 16 3" xfId="147"/>
    <cellStyle name="Normal 17" xfId="52"/>
    <cellStyle name="Normal 18" xfId="51"/>
    <cellStyle name="Normal 18 2" xfId="150"/>
    <cellStyle name="Normal 19" xfId="101"/>
    <cellStyle name="Normal 19 2" xfId="192"/>
    <cellStyle name="Normal 2" xfId="6"/>
    <cellStyle name="Normal 2 2" xfId="96"/>
    <cellStyle name="Normal 20" xfId="104"/>
    <cellStyle name="Normal 20 2" xfId="108"/>
    <cellStyle name="Normal 21" xfId="107"/>
    <cellStyle name="Normal 22" xfId="195"/>
    <cellStyle name="Normal 23" xfId="198"/>
    <cellStyle name="Normal 24" xfId="201"/>
    <cellStyle name="Normal 25" xfId="204"/>
    <cellStyle name="Normal 26" xfId="207"/>
    <cellStyle name="Normal 27" xfId="210"/>
    <cellStyle name="Normal 28" xfId="213"/>
    <cellStyle name="Normal 29" xfId="216"/>
    <cellStyle name="Normal 3" xfId="7"/>
    <cellStyle name="Normal 3 2" xfId="12"/>
    <cellStyle name="Normal 3 2 2" xfId="57"/>
    <cellStyle name="Normal 3 2 2 2" xfId="154"/>
    <cellStyle name="Normal 3 2 3" xfId="113"/>
    <cellStyle name="Normal 3 3" xfId="54"/>
    <cellStyle name="Normal 3 3 2" xfId="152"/>
    <cellStyle name="Normal 3 4" xfId="110"/>
    <cellStyle name="Normal 30" xfId="219"/>
    <cellStyle name="Normal 31" xfId="222"/>
    <cellStyle name="Normal 32" xfId="225"/>
    <cellStyle name="Normal 33" xfId="228"/>
    <cellStyle name="Normal 34" xfId="4"/>
    <cellStyle name="Normal 4" xfId="9"/>
    <cellStyle name="Normal 4 2" xfId="98"/>
    <cellStyle name="Normal 5" xfId="15"/>
    <cellStyle name="Normal 5 2" xfId="59"/>
    <cellStyle name="Normal 5 2 2" xfId="155"/>
    <cellStyle name="Normal 5 3" xfId="115"/>
    <cellStyle name="Normal 6" xfId="19"/>
    <cellStyle name="Normal 6 2" xfId="62"/>
    <cellStyle name="Normal 6 2 2" xfId="158"/>
    <cellStyle name="Normal 6 3" xfId="118"/>
    <cellStyle name="Normal 7" xfId="22"/>
    <cellStyle name="Normal 7 2" xfId="65"/>
    <cellStyle name="Normal 7 2 2" xfId="161"/>
    <cellStyle name="Normal 7 3" xfId="121"/>
    <cellStyle name="Normal 8" xfId="25"/>
    <cellStyle name="Normal 8 2" xfId="68"/>
    <cellStyle name="Normal 8 2 2" xfId="164"/>
    <cellStyle name="Normal 8 3" xfId="124"/>
    <cellStyle name="Normal 9" xfId="28"/>
    <cellStyle name="Normal 9 2" xfId="71"/>
    <cellStyle name="Normal 9 2 2" xfId="167"/>
    <cellStyle name="Normal 9 3" xfId="127"/>
    <cellStyle name="Pourcentage" xfId="3" builtinId="5"/>
    <cellStyle name="Pourcentage 10" xfId="44"/>
    <cellStyle name="Pourcentage 10 2" xfId="87"/>
    <cellStyle name="Pourcentage 10 2 2" xfId="183"/>
    <cellStyle name="Pourcentage 10 3" xfId="143"/>
    <cellStyle name="Pourcentage 11" xfId="47"/>
    <cellStyle name="Pourcentage 11 2" xfId="90"/>
    <cellStyle name="Pourcentage 11 2 2" xfId="186"/>
    <cellStyle name="Pourcentage 11 3" xfId="146"/>
    <cellStyle name="Pourcentage 12" xfId="50"/>
    <cellStyle name="Pourcentage 12 2" xfId="93"/>
    <cellStyle name="Pourcentage 12 2 2" xfId="189"/>
    <cellStyle name="Pourcentage 12 3" xfId="149"/>
    <cellStyle name="Pourcentage 13" xfId="58"/>
    <cellStyle name="Pourcentage 14" xfId="100"/>
    <cellStyle name="Pourcentage 15" xfId="95"/>
    <cellStyle name="Pourcentage 15 2" xfId="191"/>
    <cellStyle name="Pourcentage 16" xfId="103"/>
    <cellStyle name="Pourcentage 16 2" xfId="194"/>
    <cellStyle name="Pourcentage 17" xfId="106"/>
    <cellStyle name="Pourcentage 17 2" xfId="114"/>
    <cellStyle name="Pourcentage 18" xfId="197"/>
    <cellStyle name="Pourcentage 19" xfId="200"/>
    <cellStyle name="Pourcentage 2" xfId="18"/>
    <cellStyle name="Pourcentage 2 2" xfId="61"/>
    <cellStyle name="Pourcentage 2 2 2" xfId="157"/>
    <cellStyle name="Pourcentage 2 3" xfId="117"/>
    <cellStyle name="Pourcentage 20" xfId="203"/>
    <cellStyle name="Pourcentage 21" xfId="206"/>
    <cellStyle name="Pourcentage 22" xfId="209"/>
    <cellStyle name="Pourcentage 23" xfId="212"/>
    <cellStyle name="Pourcentage 24" xfId="215"/>
    <cellStyle name="Pourcentage 25" xfId="218"/>
    <cellStyle name="Pourcentage 26" xfId="221"/>
    <cellStyle name="Pourcentage 27" xfId="224"/>
    <cellStyle name="Pourcentage 28" xfId="227"/>
    <cellStyle name="Pourcentage 29" xfId="230"/>
    <cellStyle name="Pourcentage 3" xfId="21"/>
    <cellStyle name="Pourcentage 3 2" xfId="64"/>
    <cellStyle name="Pourcentage 3 2 2" xfId="160"/>
    <cellStyle name="Pourcentage 3 3" xfId="120"/>
    <cellStyle name="Pourcentage 30" xfId="14"/>
    <cellStyle name="Pourcentage 4" xfId="24"/>
    <cellStyle name="Pourcentage 4 2" xfId="67"/>
    <cellStyle name="Pourcentage 4 2 2" xfId="163"/>
    <cellStyle name="Pourcentage 4 3" xfId="123"/>
    <cellStyle name="Pourcentage 5" xfId="27"/>
    <cellStyle name="Pourcentage 5 2" xfId="70"/>
    <cellStyle name="Pourcentage 5 2 2" xfId="166"/>
    <cellStyle name="Pourcentage 5 3" xfId="126"/>
    <cellStyle name="Pourcentage 6" xfId="30"/>
    <cellStyle name="Pourcentage 6 2" xfId="73"/>
    <cellStyle name="Pourcentage 6 2 2" xfId="169"/>
    <cellStyle name="Pourcentage 6 3" xfId="129"/>
    <cellStyle name="Pourcentage 7" xfId="33"/>
    <cellStyle name="Pourcentage 7 2" xfId="76"/>
    <cellStyle name="Pourcentage 7 2 2" xfId="172"/>
    <cellStyle name="Pourcentage 7 3" xfId="132"/>
    <cellStyle name="Pourcentage 8" xfId="36"/>
    <cellStyle name="Pourcentage 8 2" xfId="79"/>
    <cellStyle name="Pourcentage 8 2 2" xfId="175"/>
    <cellStyle name="Pourcentage 8 3" xfId="135"/>
    <cellStyle name="Pourcentage 9" xfId="41"/>
    <cellStyle name="Pourcentage 9 2" xfId="84"/>
    <cellStyle name="Pourcentage 9 2 2" xfId="180"/>
    <cellStyle name="Pourcentage 9 3" xfId="140"/>
  </cellStyles>
  <dxfs count="3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dxf>
    <dxf>
      <font>
        <color rgb="FF00B050"/>
      </font>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dxf>
    <dxf>
      <font>
        <color rgb="FF00B050"/>
      </font>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dxf>
    <dxf>
      <font>
        <color rgb="FF00B050"/>
      </font>
    </dxf>
    <dxf>
      <font>
        <color rgb="FF9C0006"/>
      </font>
      <fill>
        <patternFill>
          <bgColor rgb="FFFFC7CE"/>
        </patternFill>
      </fill>
    </dxf>
    <dxf>
      <font>
        <color rgb="FF9C0006"/>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91"/>
  <sheetViews>
    <sheetView tabSelected="1" topLeftCell="A4" zoomScaleNormal="100" workbookViewId="0">
      <selection activeCell="A5" sqref="A5"/>
    </sheetView>
  </sheetViews>
  <sheetFormatPr baseColWidth="10" defaultRowHeight="15" x14ac:dyDescent="0.25"/>
  <cols>
    <col min="1" max="1" width="15.85546875" customWidth="1"/>
    <col min="2" max="2" width="15.28515625" customWidth="1"/>
    <col min="3" max="3" width="20" customWidth="1"/>
    <col min="5" max="7" width="11.5703125" bestFit="1" customWidth="1"/>
    <col min="8" max="8" width="11.42578125" customWidth="1"/>
    <col min="9" max="9" width="7.140625" customWidth="1"/>
    <col min="12" max="14" width="11.5703125" bestFit="1" customWidth="1"/>
    <col min="15" max="16" width="11.42578125" customWidth="1"/>
    <col min="17" max="17" width="11.85546875" bestFit="1" customWidth="1"/>
    <col min="28" max="28" width="11.85546875" bestFit="1" customWidth="1"/>
  </cols>
  <sheetData>
    <row r="1" spans="1:9" ht="20.25" customHeight="1" x14ac:dyDescent="0.25">
      <c r="A1" s="96" t="s">
        <v>79</v>
      </c>
      <c r="B1" s="97"/>
      <c r="C1" s="97"/>
      <c r="D1" s="97"/>
      <c r="E1" s="97"/>
      <c r="F1" s="97"/>
      <c r="G1" s="97"/>
      <c r="H1" s="97"/>
      <c r="I1" s="98"/>
    </row>
    <row r="2" spans="1:9" ht="24" customHeight="1" thickBot="1" x14ac:dyDescent="0.3">
      <c r="A2" s="99"/>
      <c r="B2" s="100"/>
      <c r="C2" s="100"/>
      <c r="D2" s="100"/>
      <c r="E2" s="100"/>
      <c r="F2" s="100"/>
      <c r="G2" s="100"/>
      <c r="H2" s="100"/>
      <c r="I2" s="101"/>
    </row>
    <row r="3" spans="1:9" ht="15.75" thickBot="1" x14ac:dyDescent="0.3">
      <c r="A3" s="3"/>
      <c r="B3" s="3"/>
      <c r="C3" s="3"/>
      <c r="D3" s="3"/>
      <c r="E3" s="3"/>
      <c r="F3" s="3"/>
      <c r="G3" s="3"/>
      <c r="H3" s="3"/>
      <c r="I3" s="3"/>
    </row>
    <row r="4" spans="1:9" ht="168" customHeight="1" thickBot="1" x14ac:dyDescent="0.3">
      <c r="A4" s="102" t="s">
        <v>121</v>
      </c>
      <c r="B4" s="103"/>
      <c r="C4" s="103"/>
      <c r="D4" s="103"/>
      <c r="E4" s="103"/>
      <c r="F4" s="103"/>
      <c r="G4" s="103"/>
      <c r="H4" s="103"/>
      <c r="I4" s="104"/>
    </row>
    <row r="5" spans="1:9" x14ac:dyDescent="0.25">
      <c r="A5" s="3"/>
      <c r="B5" s="3"/>
      <c r="C5" s="3"/>
      <c r="D5" s="3"/>
      <c r="E5" s="3"/>
      <c r="F5" s="3"/>
      <c r="G5" s="3"/>
      <c r="H5" s="3"/>
      <c r="I5" s="3"/>
    </row>
    <row r="6" spans="1:9" x14ac:dyDescent="0.25">
      <c r="A6" s="105" t="s">
        <v>21</v>
      </c>
      <c r="B6" s="105"/>
      <c r="C6" s="105"/>
      <c r="D6" s="105"/>
      <c r="E6" s="105"/>
      <c r="F6" s="105"/>
      <c r="G6" s="105"/>
      <c r="H6" s="105"/>
      <c r="I6" s="105"/>
    </row>
    <row r="7" spans="1:9" s="4" customFormat="1" x14ac:dyDescent="0.25">
      <c r="A7" s="3"/>
      <c r="B7" s="3"/>
      <c r="C7" s="3"/>
      <c r="D7" s="3"/>
      <c r="E7" s="3"/>
      <c r="F7" s="3"/>
      <c r="G7" s="3"/>
      <c r="H7" s="3"/>
      <c r="I7" s="3"/>
    </row>
    <row r="8" spans="1:9" ht="30" x14ac:dyDescent="0.25">
      <c r="A8" s="21" t="s">
        <v>62</v>
      </c>
      <c r="B8" s="108"/>
      <c r="C8" s="109"/>
      <c r="D8" s="109"/>
      <c r="E8" s="109"/>
      <c r="F8" s="109"/>
      <c r="G8" s="109"/>
      <c r="H8" s="109"/>
      <c r="I8" s="110"/>
    </row>
    <row r="9" spans="1:9" ht="20.100000000000001" customHeight="1" x14ac:dyDescent="0.25">
      <c r="A9" s="25" t="s">
        <v>22</v>
      </c>
      <c r="B9" s="106"/>
      <c r="C9" s="106"/>
      <c r="D9" s="106"/>
      <c r="E9" s="106"/>
      <c r="F9" s="106"/>
      <c r="G9" s="106"/>
      <c r="H9" s="106"/>
      <c r="I9" s="106"/>
    </row>
    <row r="10" spans="1:9" ht="20.100000000000001" customHeight="1" x14ac:dyDescent="0.25">
      <c r="A10" s="25" t="s">
        <v>23</v>
      </c>
      <c r="B10" s="106"/>
      <c r="C10" s="106"/>
      <c r="D10" s="106"/>
      <c r="E10" s="106"/>
      <c r="F10" s="106"/>
      <c r="G10" s="106"/>
      <c r="H10" s="106"/>
      <c r="I10" s="106"/>
    </row>
    <row r="11" spans="1:9" ht="60" x14ac:dyDescent="0.25">
      <c r="A11" s="21" t="s">
        <v>64</v>
      </c>
      <c r="B11" s="106"/>
      <c r="C11" s="106"/>
      <c r="D11" s="106"/>
      <c r="E11" s="106"/>
      <c r="F11" s="106"/>
      <c r="G11" s="106"/>
      <c r="H11" s="106"/>
      <c r="I11" s="106"/>
    </row>
    <row r="12" spans="1:9" ht="20.100000000000001" customHeight="1" x14ac:dyDescent="0.25">
      <c r="A12" s="25" t="s">
        <v>26</v>
      </c>
      <c r="B12" s="106"/>
      <c r="C12" s="106"/>
      <c r="D12" s="106"/>
      <c r="E12" s="106"/>
      <c r="F12" s="106"/>
      <c r="G12" s="106"/>
      <c r="H12" s="106"/>
      <c r="I12" s="106"/>
    </row>
    <row r="13" spans="1:9" ht="20.100000000000001" customHeight="1" x14ac:dyDescent="0.25">
      <c r="A13" s="25" t="s">
        <v>27</v>
      </c>
      <c r="B13" s="106"/>
      <c r="C13" s="106"/>
      <c r="D13" s="106"/>
      <c r="E13" s="106"/>
      <c r="F13" s="106"/>
      <c r="G13" s="106"/>
      <c r="H13" s="106"/>
      <c r="I13" s="106"/>
    </row>
    <row r="14" spans="1:9" ht="32.25" customHeight="1" x14ac:dyDescent="0.25">
      <c r="A14" s="25" t="s">
        <v>28</v>
      </c>
      <c r="B14" s="106"/>
      <c r="C14" s="106"/>
      <c r="D14" s="106"/>
      <c r="E14" s="106"/>
      <c r="F14" s="106"/>
      <c r="G14" s="106"/>
      <c r="H14" s="106"/>
      <c r="I14" s="106"/>
    </row>
    <row r="15" spans="1:9" ht="20.100000000000001" customHeight="1" x14ac:dyDescent="0.25">
      <c r="A15" s="25" t="s">
        <v>24</v>
      </c>
      <c r="B15" s="106"/>
      <c r="C15" s="106"/>
      <c r="D15" s="106"/>
      <c r="E15" s="106"/>
      <c r="F15" s="106"/>
      <c r="G15" s="106"/>
      <c r="H15" s="106"/>
      <c r="I15" s="106"/>
    </row>
    <row r="16" spans="1:9" ht="20.100000000000001" customHeight="1" x14ac:dyDescent="0.25">
      <c r="A16" s="25" t="s">
        <v>25</v>
      </c>
      <c r="B16" s="107"/>
      <c r="C16" s="106"/>
      <c r="D16" s="106"/>
      <c r="E16" s="106"/>
      <c r="F16" s="106"/>
      <c r="G16" s="106"/>
      <c r="H16" s="106"/>
      <c r="I16" s="106"/>
    </row>
    <row r="17" spans="1:9" ht="20.100000000000001" customHeight="1" x14ac:dyDescent="0.25">
      <c r="A17" s="3"/>
      <c r="B17" s="3"/>
      <c r="C17" s="3"/>
      <c r="D17" s="3"/>
      <c r="E17" s="3"/>
      <c r="F17" s="3"/>
      <c r="G17" s="3"/>
      <c r="H17" s="3"/>
      <c r="I17" s="3"/>
    </row>
    <row r="18" spans="1:9" x14ac:dyDescent="0.25">
      <c r="A18" s="105" t="s">
        <v>0</v>
      </c>
      <c r="B18" s="105"/>
      <c r="C18" s="105"/>
      <c r="D18" s="105"/>
      <c r="E18" s="105"/>
      <c r="F18" s="105"/>
      <c r="G18" s="105"/>
      <c r="H18" s="105"/>
      <c r="I18" s="105"/>
    </row>
    <row r="19" spans="1:9" x14ac:dyDescent="0.25">
      <c r="A19" s="3"/>
      <c r="B19" s="3"/>
      <c r="C19" s="3"/>
      <c r="D19" s="3"/>
      <c r="E19" s="3"/>
      <c r="F19" s="3"/>
      <c r="G19" s="3"/>
      <c r="H19" s="3"/>
      <c r="I19" s="3"/>
    </row>
    <row r="20" spans="1:9" x14ac:dyDescent="0.25">
      <c r="A20" s="56" t="s">
        <v>4</v>
      </c>
      <c r="B20" s="56"/>
      <c r="C20" s="56"/>
      <c r="D20" s="56"/>
      <c r="E20" s="56"/>
      <c r="F20" s="56"/>
      <c r="G20" s="56"/>
      <c r="H20" s="56"/>
      <c r="I20" s="56"/>
    </row>
    <row r="21" spans="1:9" ht="48.75" customHeight="1" x14ac:dyDescent="0.25">
      <c r="A21" s="60" t="s">
        <v>63</v>
      </c>
      <c r="B21" s="60"/>
      <c r="C21" s="60"/>
      <c r="D21" s="64"/>
      <c r="E21" s="64"/>
      <c r="F21" s="64"/>
      <c r="G21" s="64"/>
      <c r="H21" s="64"/>
      <c r="I21" s="64"/>
    </row>
    <row r="22" spans="1:9" ht="48.75" customHeight="1" x14ac:dyDescent="0.25">
      <c r="A22" s="123" t="s">
        <v>71</v>
      </c>
      <c r="B22" s="123"/>
      <c r="C22" s="123"/>
      <c r="D22" s="124"/>
      <c r="E22" s="124"/>
      <c r="F22" s="124"/>
      <c r="G22" s="124"/>
      <c r="H22" s="124"/>
      <c r="I22" s="124"/>
    </row>
    <row r="23" spans="1:9" ht="51" customHeight="1" x14ac:dyDescent="0.25">
      <c r="A23" s="128" t="s">
        <v>72</v>
      </c>
      <c r="B23" s="128"/>
      <c r="C23" s="26" t="s">
        <v>67</v>
      </c>
      <c r="D23" s="125"/>
      <c r="E23" s="126"/>
      <c r="F23" s="126"/>
      <c r="G23" s="126"/>
      <c r="H23" s="126"/>
      <c r="I23" s="127"/>
    </row>
    <row r="24" spans="1:9" ht="51" customHeight="1" x14ac:dyDescent="0.25">
      <c r="A24" s="128"/>
      <c r="B24" s="128"/>
      <c r="C24" s="26" t="s">
        <v>68</v>
      </c>
      <c r="D24" s="125"/>
      <c r="E24" s="126"/>
      <c r="F24" s="126"/>
      <c r="G24" s="126"/>
      <c r="H24" s="126"/>
      <c r="I24" s="127"/>
    </row>
    <row r="25" spans="1:9" ht="20.100000000000001" customHeight="1" x14ac:dyDescent="0.25">
      <c r="A25" s="60" t="s">
        <v>69</v>
      </c>
      <c r="B25" s="60"/>
      <c r="C25" s="60"/>
      <c r="D25" s="113"/>
      <c r="E25" s="113"/>
      <c r="F25" s="113"/>
      <c r="G25" s="113"/>
      <c r="H25" s="113"/>
      <c r="I25" s="113"/>
    </row>
    <row r="26" spans="1:9" ht="20.100000000000001" customHeight="1" x14ac:dyDescent="0.25">
      <c r="A26" s="60" t="s">
        <v>1</v>
      </c>
      <c r="B26" s="60"/>
      <c r="C26" s="60"/>
      <c r="D26" s="113"/>
      <c r="E26" s="113"/>
      <c r="F26" s="113"/>
      <c r="G26" s="113"/>
      <c r="H26" s="113"/>
      <c r="I26" s="113"/>
    </row>
    <row r="27" spans="1:9" ht="72" customHeight="1" x14ac:dyDescent="0.25">
      <c r="A27" s="60" t="s">
        <v>84</v>
      </c>
      <c r="B27" s="60"/>
      <c r="C27" s="60"/>
      <c r="D27" s="113"/>
      <c r="E27" s="113"/>
      <c r="F27" s="113"/>
      <c r="G27" s="113"/>
      <c r="H27" s="113"/>
      <c r="I27" s="113"/>
    </row>
    <row r="28" spans="1:9" ht="60" customHeight="1" x14ac:dyDescent="0.25">
      <c r="A28" s="60" t="s">
        <v>85</v>
      </c>
      <c r="B28" s="60"/>
      <c r="C28" s="60"/>
      <c r="D28" s="113"/>
      <c r="E28" s="113"/>
      <c r="F28" s="113"/>
      <c r="G28" s="113"/>
      <c r="H28" s="113"/>
      <c r="I28" s="113"/>
    </row>
    <row r="29" spans="1:9" ht="42" customHeight="1" x14ac:dyDescent="0.25">
      <c r="A29" s="111" t="s">
        <v>86</v>
      </c>
      <c r="B29" s="111"/>
      <c r="C29" s="111"/>
      <c r="D29" s="116"/>
      <c r="E29" s="116"/>
      <c r="F29" s="116"/>
      <c r="G29" s="116"/>
      <c r="H29" s="116"/>
      <c r="I29" s="116"/>
    </row>
    <row r="30" spans="1:9" ht="30" customHeight="1" x14ac:dyDescent="0.25">
      <c r="A30" s="60" t="s">
        <v>66</v>
      </c>
      <c r="B30" s="60"/>
      <c r="C30" s="60"/>
      <c r="D30" s="73"/>
      <c r="E30" s="66"/>
      <c r="F30" s="66"/>
      <c r="G30" s="66"/>
      <c r="H30" s="66"/>
      <c r="I30" s="67"/>
    </row>
    <row r="31" spans="1:9" ht="30" customHeight="1" x14ac:dyDescent="0.25">
      <c r="A31" s="135" t="s">
        <v>73</v>
      </c>
      <c r="B31" s="138" t="s">
        <v>98</v>
      </c>
      <c r="C31" s="139"/>
      <c r="D31" s="132"/>
      <c r="E31" s="133"/>
      <c r="F31" s="133"/>
      <c r="G31" s="133"/>
      <c r="H31" s="133"/>
      <c r="I31" s="134"/>
    </row>
    <row r="32" spans="1:9" ht="28.5" customHeight="1" x14ac:dyDescent="0.25">
      <c r="A32" s="136"/>
      <c r="B32" s="114" t="s">
        <v>74</v>
      </c>
      <c r="C32" s="115"/>
      <c r="D32" s="113"/>
      <c r="E32" s="113"/>
      <c r="F32" s="113"/>
      <c r="G32" s="113"/>
      <c r="H32" s="113"/>
      <c r="I32" s="113"/>
    </row>
    <row r="33" spans="1:9" ht="28.5" customHeight="1" x14ac:dyDescent="0.25">
      <c r="A33" s="137"/>
      <c r="B33" s="114" t="s">
        <v>75</v>
      </c>
      <c r="C33" s="115"/>
      <c r="D33" s="112"/>
      <c r="E33" s="112"/>
      <c r="F33" s="112"/>
      <c r="G33" s="112"/>
      <c r="H33" s="112"/>
      <c r="I33" s="112"/>
    </row>
    <row r="34" spans="1:9" ht="31.5" customHeight="1" x14ac:dyDescent="0.25">
      <c r="A34" s="60" t="s">
        <v>2</v>
      </c>
      <c r="B34" s="60"/>
      <c r="C34" s="60"/>
      <c r="D34" s="64"/>
      <c r="E34" s="64"/>
      <c r="F34" s="64"/>
      <c r="G34" s="64"/>
      <c r="H34" s="64"/>
      <c r="I34" s="64"/>
    </row>
    <row r="35" spans="1:9" ht="20.100000000000001" customHeight="1" x14ac:dyDescent="0.25">
      <c r="A35" s="60" t="s">
        <v>3</v>
      </c>
      <c r="B35" s="60"/>
      <c r="C35" s="60"/>
      <c r="D35" s="64"/>
      <c r="E35" s="64"/>
      <c r="F35" s="64"/>
      <c r="G35" s="64"/>
      <c r="H35" s="64"/>
      <c r="I35" s="64"/>
    </row>
    <row r="36" spans="1:9" ht="30" customHeight="1" x14ac:dyDescent="0.25">
      <c r="A36" s="129" t="s">
        <v>29</v>
      </c>
      <c r="B36" s="130"/>
      <c r="C36" s="131"/>
      <c r="D36" s="117"/>
      <c r="E36" s="118"/>
      <c r="F36" s="118"/>
      <c r="G36" s="118"/>
      <c r="H36" s="118"/>
      <c r="I36" s="119"/>
    </row>
    <row r="37" spans="1:9" ht="30" customHeight="1" x14ac:dyDescent="0.25">
      <c r="A37" s="129" t="s">
        <v>90</v>
      </c>
      <c r="B37" s="130"/>
      <c r="C37" s="131"/>
      <c r="D37" s="73"/>
      <c r="E37" s="66"/>
      <c r="F37" s="66"/>
      <c r="G37" s="66"/>
      <c r="H37" s="66"/>
      <c r="I37" s="67"/>
    </row>
    <row r="38" spans="1:9" ht="30" customHeight="1" x14ac:dyDescent="0.25">
      <c r="A38" s="120" t="s">
        <v>91</v>
      </c>
      <c r="B38" s="121"/>
      <c r="C38" s="122"/>
      <c r="D38" s="117"/>
      <c r="E38" s="118"/>
      <c r="F38" s="118"/>
      <c r="G38" s="118"/>
      <c r="H38" s="118"/>
      <c r="I38" s="119"/>
    </row>
    <row r="39" spans="1:9" ht="68.25" customHeight="1" x14ac:dyDescent="0.25">
      <c r="A39" s="129" t="s">
        <v>93</v>
      </c>
      <c r="B39" s="130"/>
      <c r="C39" s="131"/>
      <c r="D39" s="117"/>
      <c r="E39" s="118"/>
      <c r="F39" s="118"/>
      <c r="G39" s="118"/>
      <c r="H39" s="118"/>
      <c r="I39" s="119"/>
    </row>
    <row r="40" spans="1:9" ht="16.5" customHeight="1" x14ac:dyDescent="0.25">
      <c r="A40" s="3"/>
      <c r="B40" s="3"/>
      <c r="C40" s="3"/>
      <c r="D40" s="3"/>
      <c r="E40" s="3"/>
      <c r="F40" s="3"/>
      <c r="G40" s="3"/>
      <c r="H40" s="3"/>
      <c r="I40" s="3"/>
    </row>
    <row r="41" spans="1:9" x14ac:dyDescent="0.25">
      <c r="A41" s="56" t="s">
        <v>5</v>
      </c>
      <c r="B41" s="56"/>
      <c r="C41" s="56"/>
      <c r="D41" s="56"/>
      <c r="E41" s="56"/>
      <c r="F41" s="56"/>
      <c r="G41" s="56"/>
      <c r="H41" s="56"/>
      <c r="I41" s="56"/>
    </row>
    <row r="42" spans="1:9" ht="33" customHeight="1" x14ac:dyDescent="0.25">
      <c r="A42" s="60" t="s">
        <v>65</v>
      </c>
      <c r="B42" s="60"/>
      <c r="C42" s="60"/>
      <c r="D42" s="65"/>
      <c r="E42" s="66"/>
      <c r="F42" s="66"/>
      <c r="G42" s="66"/>
      <c r="H42" s="66"/>
      <c r="I42" s="67"/>
    </row>
    <row r="43" spans="1:9" ht="59.25" customHeight="1" x14ac:dyDescent="0.25">
      <c r="A43" s="60" t="s">
        <v>87</v>
      </c>
      <c r="B43" s="60"/>
      <c r="C43" s="60"/>
      <c r="D43" s="64"/>
      <c r="E43" s="64"/>
      <c r="F43" s="64"/>
      <c r="G43" s="64"/>
      <c r="H43" s="64"/>
      <c r="I43" s="64"/>
    </row>
    <row r="44" spans="1:9" ht="66.75" customHeight="1" x14ac:dyDescent="0.25">
      <c r="A44" s="60" t="s">
        <v>88</v>
      </c>
      <c r="B44" s="60"/>
      <c r="C44" s="60"/>
      <c r="D44" s="64"/>
      <c r="E44" s="64"/>
      <c r="F44" s="64"/>
      <c r="G44" s="64"/>
      <c r="H44" s="64"/>
      <c r="I44" s="64"/>
    </row>
    <row r="45" spans="1:9" ht="60.75" customHeight="1" x14ac:dyDescent="0.25">
      <c r="A45" s="61" t="s">
        <v>89</v>
      </c>
      <c r="B45" s="62"/>
      <c r="C45" s="63"/>
      <c r="D45" s="65"/>
      <c r="E45" s="68"/>
      <c r="F45" s="68"/>
      <c r="G45" s="68"/>
      <c r="H45" s="68"/>
      <c r="I45" s="69"/>
    </row>
    <row r="46" spans="1:9" ht="60" customHeight="1" x14ac:dyDescent="0.25">
      <c r="A46" s="60" t="s">
        <v>83</v>
      </c>
      <c r="B46" s="60"/>
      <c r="C46" s="60"/>
      <c r="D46" s="70"/>
      <c r="E46" s="70"/>
      <c r="F46" s="70"/>
      <c r="G46" s="70"/>
      <c r="H46" s="70"/>
      <c r="I46" s="70"/>
    </row>
    <row r="47" spans="1:9" ht="18" customHeight="1" x14ac:dyDescent="0.25">
      <c r="A47" s="3"/>
      <c r="B47" s="3"/>
      <c r="C47" s="3"/>
      <c r="D47" s="3"/>
      <c r="E47" s="3"/>
      <c r="F47" s="3"/>
      <c r="G47" s="3"/>
      <c r="H47" s="3"/>
      <c r="I47" s="3"/>
    </row>
    <row r="48" spans="1:9" x14ac:dyDescent="0.25">
      <c r="A48" s="57" t="s">
        <v>7</v>
      </c>
      <c r="B48" s="58"/>
      <c r="C48" s="58"/>
      <c r="D48" s="58"/>
      <c r="E48" s="58"/>
      <c r="F48" s="58"/>
      <c r="G48" s="58"/>
      <c r="H48" s="58"/>
      <c r="I48" s="59"/>
    </row>
    <row r="49" spans="1:11" ht="20.100000000000001" customHeight="1" x14ac:dyDescent="0.25">
      <c r="A49" s="60" t="s">
        <v>8</v>
      </c>
      <c r="B49" s="60"/>
      <c r="C49" s="60"/>
      <c r="D49" s="64"/>
      <c r="E49" s="64"/>
      <c r="F49" s="64"/>
      <c r="G49" s="64"/>
      <c r="H49" s="64"/>
      <c r="I49" s="64"/>
    </row>
    <row r="50" spans="1:11" ht="20.100000000000001" customHeight="1" x14ac:dyDescent="0.25">
      <c r="A50" s="60" t="s">
        <v>9</v>
      </c>
      <c r="B50" s="60"/>
      <c r="C50" s="60"/>
      <c r="D50" s="64"/>
      <c r="E50" s="64"/>
      <c r="F50" s="64"/>
      <c r="G50" s="64"/>
      <c r="H50" s="64"/>
      <c r="I50" s="64"/>
    </row>
    <row r="51" spans="1:11" ht="20.100000000000001" customHeight="1" x14ac:dyDescent="0.25">
      <c r="A51" s="60" t="s">
        <v>10</v>
      </c>
      <c r="B51" s="60"/>
      <c r="C51" s="60"/>
      <c r="D51" s="64"/>
      <c r="E51" s="64"/>
      <c r="F51" s="64"/>
      <c r="G51" s="64"/>
      <c r="H51" s="64"/>
      <c r="I51" s="64"/>
    </row>
    <row r="52" spans="1:11" ht="20.100000000000001" customHeight="1" x14ac:dyDescent="0.25">
      <c r="A52" s="60" t="s">
        <v>11</v>
      </c>
      <c r="B52" s="60"/>
      <c r="C52" s="60"/>
      <c r="D52" s="64"/>
      <c r="E52" s="64"/>
      <c r="F52" s="64"/>
      <c r="G52" s="64"/>
      <c r="H52" s="64"/>
      <c r="I52" s="64"/>
      <c r="J52" s="1"/>
      <c r="K52" s="1"/>
    </row>
    <row r="53" spans="1:11" ht="20.100000000000001" customHeight="1" x14ac:dyDescent="0.25">
      <c r="A53" s="60" t="s">
        <v>12</v>
      </c>
      <c r="B53" s="60"/>
      <c r="C53" s="60"/>
      <c r="D53" s="64"/>
      <c r="E53" s="64"/>
      <c r="F53" s="64"/>
      <c r="G53" s="64"/>
      <c r="H53" s="64"/>
      <c r="I53" s="64"/>
      <c r="J53" s="2"/>
      <c r="K53" s="2"/>
    </row>
    <row r="54" spans="1:11" ht="20.100000000000001" customHeight="1" x14ac:dyDescent="0.25">
      <c r="A54" s="3"/>
      <c r="B54" s="3"/>
      <c r="C54" s="3"/>
      <c r="D54" s="3"/>
      <c r="E54" s="3"/>
      <c r="F54" s="3"/>
      <c r="G54" s="3"/>
      <c r="H54" s="3"/>
      <c r="I54" s="3"/>
      <c r="J54" s="2"/>
      <c r="K54" s="2"/>
    </row>
    <row r="55" spans="1:11" x14ac:dyDescent="0.25">
      <c r="A55" s="57" t="s">
        <v>13</v>
      </c>
      <c r="B55" s="58"/>
      <c r="C55" s="58"/>
      <c r="D55" s="58"/>
      <c r="E55" s="58"/>
      <c r="F55" s="58"/>
      <c r="G55" s="58"/>
      <c r="H55" s="58"/>
      <c r="I55" s="59"/>
    </row>
    <row r="56" spans="1:11" ht="20.100000000000001" customHeight="1" x14ac:dyDescent="0.25">
      <c r="A56" s="60" t="s">
        <v>9</v>
      </c>
      <c r="B56" s="60"/>
      <c r="C56" s="60"/>
      <c r="D56" s="64"/>
      <c r="E56" s="64"/>
      <c r="F56" s="64"/>
      <c r="G56" s="64"/>
      <c r="H56" s="64"/>
      <c r="I56" s="64"/>
    </row>
    <row r="57" spans="1:11" ht="20.100000000000001" customHeight="1" x14ac:dyDescent="0.25">
      <c r="A57" s="60" t="s">
        <v>10</v>
      </c>
      <c r="B57" s="60"/>
      <c r="C57" s="60"/>
      <c r="D57" s="64"/>
      <c r="E57" s="64"/>
      <c r="F57" s="64"/>
      <c r="G57" s="64"/>
      <c r="H57" s="64"/>
      <c r="I57" s="64"/>
    </row>
    <row r="58" spans="1:11" ht="20.100000000000001" customHeight="1" x14ac:dyDescent="0.25">
      <c r="A58" s="60" t="s">
        <v>11</v>
      </c>
      <c r="B58" s="60"/>
      <c r="C58" s="60"/>
      <c r="D58" s="64"/>
      <c r="E58" s="64"/>
      <c r="F58" s="64"/>
      <c r="G58" s="64"/>
      <c r="H58" s="64"/>
      <c r="I58" s="64"/>
    </row>
    <row r="59" spans="1:11" ht="20.100000000000001" customHeight="1" x14ac:dyDescent="0.25">
      <c r="A59" s="60" t="s">
        <v>12</v>
      </c>
      <c r="B59" s="60"/>
      <c r="C59" s="60"/>
      <c r="D59" s="64"/>
      <c r="E59" s="64"/>
      <c r="F59" s="64"/>
      <c r="G59" s="64"/>
      <c r="H59" s="64"/>
      <c r="I59" s="64"/>
    </row>
    <row r="60" spans="1:11" ht="20.100000000000001" customHeight="1" x14ac:dyDescent="0.25">
      <c r="A60" s="60" t="s">
        <v>14</v>
      </c>
      <c r="B60" s="60"/>
      <c r="C60" s="60"/>
      <c r="D60" s="64"/>
      <c r="E60" s="64"/>
      <c r="F60" s="64"/>
      <c r="G60" s="64"/>
      <c r="H60" s="64"/>
      <c r="I60" s="64"/>
    </row>
    <row r="61" spans="1:11" ht="20.100000000000001" customHeight="1" x14ac:dyDescent="0.25">
      <c r="A61" s="60" t="s">
        <v>15</v>
      </c>
      <c r="B61" s="60"/>
      <c r="C61" s="60"/>
      <c r="D61" s="64"/>
      <c r="E61" s="64"/>
      <c r="F61" s="64"/>
      <c r="G61" s="64"/>
      <c r="H61" s="64"/>
      <c r="I61" s="64"/>
    </row>
    <row r="62" spans="1:11" ht="20.100000000000001" customHeight="1" x14ac:dyDescent="0.25">
      <c r="A62" s="60" t="s">
        <v>16</v>
      </c>
      <c r="B62" s="60"/>
      <c r="C62" s="60"/>
      <c r="D62" s="64"/>
      <c r="E62" s="64"/>
      <c r="F62" s="64"/>
      <c r="G62" s="64"/>
      <c r="H62" s="64"/>
      <c r="I62" s="64"/>
    </row>
    <row r="63" spans="1:11" ht="20.100000000000001" customHeight="1" x14ac:dyDescent="0.25">
      <c r="A63" s="60" t="s">
        <v>17</v>
      </c>
      <c r="B63" s="60"/>
      <c r="C63" s="60"/>
      <c r="D63" s="64"/>
      <c r="E63" s="64"/>
      <c r="F63" s="64"/>
      <c r="G63" s="64"/>
      <c r="H63" s="64"/>
      <c r="I63" s="64"/>
    </row>
    <row r="64" spans="1:11" x14ac:dyDescent="0.25">
      <c r="A64" s="3"/>
      <c r="B64" s="3"/>
      <c r="C64" s="3"/>
      <c r="D64" s="3"/>
      <c r="E64" s="3"/>
      <c r="F64" s="3"/>
      <c r="G64" s="3"/>
      <c r="H64" s="3"/>
      <c r="I64" s="3"/>
    </row>
    <row r="65" spans="1:9" x14ac:dyDescent="0.25">
      <c r="A65" s="53" t="s">
        <v>18</v>
      </c>
      <c r="B65" s="54"/>
      <c r="C65" s="54"/>
      <c r="D65" s="54"/>
      <c r="E65" s="54"/>
      <c r="F65" s="54"/>
      <c r="G65" s="54"/>
      <c r="H65" s="54"/>
      <c r="I65" s="55"/>
    </row>
    <row r="66" spans="1:9" x14ac:dyDescent="0.25">
      <c r="A66" s="49" t="s">
        <v>19</v>
      </c>
      <c r="B66" s="49"/>
      <c r="C66" s="50" t="s">
        <v>20</v>
      </c>
      <c r="D66" s="51"/>
      <c r="E66" s="51"/>
      <c r="F66" s="51"/>
      <c r="G66" s="51"/>
      <c r="H66" s="51"/>
      <c r="I66" s="52"/>
    </row>
    <row r="67" spans="1:9" ht="20.100000000000001" customHeight="1" x14ac:dyDescent="0.25">
      <c r="A67" s="72"/>
      <c r="B67" s="72"/>
      <c r="C67" s="73"/>
      <c r="D67" s="66"/>
      <c r="E67" s="66"/>
      <c r="F67" s="66"/>
      <c r="G67" s="66"/>
      <c r="H67" s="66"/>
      <c r="I67" s="67"/>
    </row>
    <row r="68" spans="1:9" ht="20.100000000000001" customHeight="1" x14ac:dyDescent="0.25">
      <c r="A68" s="72"/>
      <c r="B68" s="72"/>
      <c r="C68" s="73"/>
      <c r="D68" s="66"/>
      <c r="E68" s="66"/>
      <c r="F68" s="66"/>
      <c r="G68" s="66"/>
      <c r="H68" s="66"/>
      <c r="I68" s="67"/>
    </row>
    <row r="69" spans="1:9" ht="20.100000000000001" customHeight="1" x14ac:dyDescent="0.25">
      <c r="A69" s="72"/>
      <c r="B69" s="72"/>
      <c r="C69" s="73"/>
      <c r="D69" s="66"/>
      <c r="E69" s="66"/>
      <c r="F69" s="66"/>
      <c r="G69" s="66"/>
      <c r="H69" s="66"/>
      <c r="I69" s="67"/>
    </row>
    <row r="70" spans="1:9" ht="20.100000000000001" customHeight="1" x14ac:dyDescent="0.25">
      <c r="A70" s="72"/>
      <c r="B70" s="72"/>
      <c r="C70" s="73"/>
      <c r="D70" s="66"/>
      <c r="E70" s="66"/>
      <c r="F70" s="66"/>
      <c r="G70" s="66"/>
      <c r="H70" s="66"/>
      <c r="I70" s="67"/>
    </row>
    <row r="71" spans="1:9" x14ac:dyDescent="0.25">
      <c r="A71" s="3"/>
      <c r="B71" s="3"/>
      <c r="C71" s="3"/>
      <c r="D71" s="3"/>
      <c r="E71" s="3"/>
      <c r="F71" s="3"/>
      <c r="G71" s="3"/>
      <c r="H71" s="3"/>
      <c r="I71" s="3"/>
    </row>
    <row r="72" spans="1:9" ht="20.25" customHeight="1" x14ac:dyDescent="0.25">
      <c r="A72" s="92" t="s">
        <v>58</v>
      </c>
      <c r="B72" s="92"/>
      <c r="C72" s="93"/>
      <c r="D72" s="94"/>
      <c r="E72" s="94"/>
      <c r="F72" s="94"/>
      <c r="G72" s="94"/>
      <c r="H72" s="94"/>
      <c r="I72" s="95"/>
    </row>
    <row r="73" spans="1:9" ht="21.75" customHeight="1" x14ac:dyDescent="0.25">
      <c r="A73" s="92" t="s">
        <v>59</v>
      </c>
      <c r="B73" s="92"/>
      <c r="C73" s="80"/>
      <c r="D73" s="81"/>
      <c r="E73" s="81"/>
      <c r="F73" s="81"/>
      <c r="G73" s="81"/>
      <c r="H73" s="81"/>
      <c r="I73" s="82"/>
    </row>
    <row r="74" spans="1:9" x14ac:dyDescent="0.25">
      <c r="A74" s="92" t="s">
        <v>60</v>
      </c>
      <c r="B74" s="92"/>
      <c r="C74" s="83"/>
      <c r="D74" s="84"/>
      <c r="E74" s="84"/>
      <c r="F74" s="84"/>
      <c r="G74" s="84"/>
      <c r="H74" s="84"/>
      <c r="I74" s="85"/>
    </row>
    <row r="75" spans="1:9" x14ac:dyDescent="0.25">
      <c r="A75" s="92"/>
      <c r="B75" s="92"/>
      <c r="C75" s="86"/>
      <c r="D75" s="87"/>
      <c r="E75" s="87"/>
      <c r="F75" s="87"/>
      <c r="G75" s="87"/>
      <c r="H75" s="87"/>
      <c r="I75" s="88"/>
    </row>
    <row r="76" spans="1:9" ht="24" customHeight="1" x14ac:dyDescent="0.25">
      <c r="A76" s="92"/>
      <c r="B76" s="92"/>
      <c r="C76" s="89"/>
      <c r="D76" s="90"/>
      <c r="E76" s="90"/>
      <c r="F76" s="90"/>
      <c r="G76" s="90"/>
      <c r="H76" s="90"/>
      <c r="I76" s="91"/>
    </row>
    <row r="77" spans="1:9" x14ac:dyDescent="0.25">
      <c r="A77" s="3"/>
      <c r="B77" s="3"/>
      <c r="C77" s="3"/>
      <c r="D77" s="3"/>
      <c r="E77" s="3"/>
      <c r="F77" s="3"/>
      <c r="G77" s="3"/>
      <c r="H77" s="3"/>
      <c r="I77" s="3"/>
    </row>
    <row r="78" spans="1:9" ht="15" customHeight="1" x14ac:dyDescent="0.25">
      <c r="A78" s="74" t="s">
        <v>97</v>
      </c>
      <c r="B78" s="75"/>
      <c r="C78" s="75"/>
      <c r="D78" s="75"/>
      <c r="E78" s="75"/>
      <c r="F78" s="75"/>
      <c r="G78" s="75"/>
      <c r="H78" s="75"/>
      <c r="I78" s="76"/>
    </row>
    <row r="79" spans="1:9" ht="114" customHeight="1" x14ac:dyDescent="0.25">
      <c r="A79" s="77"/>
      <c r="B79" s="78"/>
      <c r="C79" s="78"/>
      <c r="D79" s="78"/>
      <c r="E79" s="78"/>
      <c r="F79" s="78"/>
      <c r="G79" s="78"/>
      <c r="H79" s="78"/>
      <c r="I79" s="79"/>
    </row>
    <row r="80" spans="1:9" x14ac:dyDescent="0.25">
      <c r="A80" s="3"/>
      <c r="B80" s="3"/>
      <c r="C80" s="3"/>
      <c r="D80" s="3"/>
      <c r="E80" s="3"/>
      <c r="F80" s="3"/>
      <c r="G80" s="3"/>
      <c r="H80" s="3"/>
      <c r="I80" s="3"/>
    </row>
    <row r="81" spans="1:44" ht="63.75" customHeight="1" x14ac:dyDescent="0.25">
      <c r="A81" s="71" t="s">
        <v>116</v>
      </c>
      <c r="B81" s="71"/>
      <c r="C81" s="71"/>
      <c r="D81" s="71"/>
      <c r="E81" s="71"/>
      <c r="F81" s="71"/>
      <c r="G81" s="71"/>
      <c r="H81" s="71"/>
      <c r="I81" s="71"/>
    </row>
    <row r="82" spans="1:44" x14ac:dyDescent="0.25">
      <c r="A82" s="3"/>
      <c r="B82" s="3"/>
      <c r="C82" s="3"/>
      <c r="D82" s="3"/>
      <c r="E82" s="3"/>
      <c r="F82" s="3"/>
      <c r="G82" s="3"/>
      <c r="H82" s="3"/>
      <c r="I82" s="3"/>
    </row>
    <row r="83" spans="1:44" x14ac:dyDescent="0.25">
      <c r="A83" s="3"/>
      <c r="B83" s="3"/>
      <c r="C83" s="3"/>
      <c r="D83" s="3"/>
      <c r="E83" s="3"/>
      <c r="F83" s="3"/>
      <c r="G83" s="3"/>
      <c r="H83" s="3"/>
      <c r="I83" s="3"/>
    </row>
    <row r="84" spans="1:44" x14ac:dyDescent="0.25">
      <c r="A84" s="3"/>
      <c r="B84" s="3"/>
      <c r="C84" s="3"/>
      <c r="D84" s="3"/>
      <c r="E84" s="3"/>
      <c r="F84" s="3"/>
      <c r="G84" s="3"/>
      <c r="H84" s="3"/>
      <c r="I84" s="3"/>
    </row>
    <row r="85" spans="1:44" x14ac:dyDescent="0.25">
      <c r="A85" s="3"/>
      <c r="B85" s="3"/>
      <c r="C85" s="3"/>
      <c r="D85" s="3"/>
      <c r="E85" s="3"/>
      <c r="F85" s="3"/>
      <c r="G85" s="3"/>
      <c r="H85" s="3"/>
      <c r="I85" s="3"/>
    </row>
    <row r="90" spans="1:44" ht="114.75" hidden="1" x14ac:dyDescent="0.25">
      <c r="A90" s="8" t="s">
        <v>33</v>
      </c>
      <c r="B90" s="9" t="s">
        <v>34</v>
      </c>
      <c r="C90" s="7" t="s">
        <v>35</v>
      </c>
      <c r="D90" s="7" t="s">
        <v>36</v>
      </c>
      <c r="E90" s="9" t="s">
        <v>24</v>
      </c>
      <c r="F90" s="7" t="s">
        <v>37</v>
      </c>
      <c r="G90" s="10" t="s">
        <v>38</v>
      </c>
      <c r="H90" s="7" t="s">
        <v>27</v>
      </c>
      <c r="I90" s="9" t="s">
        <v>39</v>
      </c>
      <c r="J90" s="9" t="s">
        <v>40</v>
      </c>
      <c r="K90" s="9" t="s">
        <v>41</v>
      </c>
      <c r="L90" s="15" t="s">
        <v>42</v>
      </c>
      <c r="M90" s="15" t="s">
        <v>99</v>
      </c>
      <c r="N90" s="11" t="s">
        <v>100</v>
      </c>
      <c r="O90" s="11" t="s">
        <v>43</v>
      </c>
      <c r="P90" s="12" t="s">
        <v>44</v>
      </c>
      <c r="Q90" s="13" t="s">
        <v>45</v>
      </c>
      <c r="R90" s="14" t="s">
        <v>46</v>
      </c>
      <c r="S90" s="13" t="s">
        <v>47</v>
      </c>
      <c r="T90" s="15" t="s">
        <v>48</v>
      </c>
      <c r="U90" s="7" t="s">
        <v>49</v>
      </c>
      <c r="V90" s="16" t="s">
        <v>50</v>
      </c>
      <c r="W90" s="7" t="s">
        <v>51</v>
      </c>
      <c r="X90" s="17" t="s">
        <v>52</v>
      </c>
      <c r="Y90" s="9" t="s">
        <v>53</v>
      </c>
      <c r="Z90" s="18" t="s">
        <v>54</v>
      </c>
      <c r="AA90" s="18" t="s">
        <v>55</v>
      </c>
      <c r="AB90" s="32" t="s">
        <v>30</v>
      </c>
      <c r="AC90" s="19" t="s">
        <v>56</v>
      </c>
      <c r="AD90" s="33" t="s">
        <v>57</v>
      </c>
      <c r="AE90" s="33"/>
      <c r="AF90" s="33"/>
      <c r="AG90" s="34" t="s">
        <v>101</v>
      </c>
      <c r="AH90" s="34" t="s">
        <v>102</v>
      </c>
      <c r="AI90" s="34" t="s">
        <v>103</v>
      </c>
      <c r="AJ90" s="34" t="s">
        <v>104</v>
      </c>
      <c r="AK90" s="34" t="s">
        <v>105</v>
      </c>
      <c r="AL90" s="34" t="s">
        <v>106</v>
      </c>
      <c r="AM90" s="34" t="s">
        <v>107</v>
      </c>
      <c r="AN90" s="34" t="s">
        <v>108</v>
      </c>
      <c r="AO90" s="34" t="s">
        <v>109</v>
      </c>
      <c r="AP90" s="159" t="s">
        <v>117</v>
      </c>
      <c r="AQ90" s="159" t="s">
        <v>118</v>
      </c>
      <c r="AR90" s="160" t="s">
        <v>119</v>
      </c>
    </row>
    <row r="91" spans="1:44" s="40" customFormat="1" hidden="1" x14ac:dyDescent="0.25">
      <c r="A91" s="43" t="str">
        <f>IF($D$30="non","N","A")</f>
        <v>A</v>
      </c>
      <c r="B91" s="43" t="str">
        <f>IF(D45="basse tension - usage domestique","BT UD",IF(D45="basse tension - usage professionnel","BT UP",IF(D45="moyenne tension - courte utilisation","MT CU",IF(D45="moyenne tension - longue utilisation","MT LU"," "))))</f>
        <v xml:space="preserve"> </v>
      </c>
      <c r="C91" s="44" t="str">
        <f>IF(ISBLANK(B8),"",B8)</f>
        <v/>
      </c>
      <c r="D91" s="45" t="str">
        <f>B10&amp;" "&amp;B9</f>
        <v xml:space="preserve"> </v>
      </c>
      <c r="E91" s="46">
        <f>IF(ISBLANK(B15),B16,B15)</f>
        <v>0</v>
      </c>
      <c r="F91" s="45">
        <f>IF(ISBLANK(D21),B11,D21)</f>
        <v>0</v>
      </c>
      <c r="G91" s="41" t="str">
        <f>IF(ISBLANK(B12),"",B12)</f>
        <v/>
      </c>
      <c r="H91" s="47">
        <f>IF(ISBLANK(D21),B13,"")</f>
        <v>0</v>
      </c>
      <c r="I91" s="45" t="str">
        <f>IF(ISBLANK(B14),"",B14)</f>
        <v/>
      </c>
      <c r="J91" s="45" t="str">
        <f>IF(ISBLANK(B13),"",B13)</f>
        <v/>
      </c>
      <c r="K91" s="45"/>
      <c r="L91" s="35">
        <f>D27</f>
        <v>0</v>
      </c>
      <c r="M91" s="35">
        <f>D27</f>
        <v>0</v>
      </c>
      <c r="N91" s="36">
        <f>D28</f>
        <v>0</v>
      </c>
      <c r="O91" s="42" t="e">
        <f>D28/D26</f>
        <v>#DIV/0!</v>
      </c>
      <c r="P91" s="37">
        <f>D26</f>
        <v>0</v>
      </c>
      <c r="Q91" s="35">
        <f>D25*1000</f>
        <v>0</v>
      </c>
      <c r="R91" s="36" t="e">
        <f>P91/Q91*1000</f>
        <v>#DIV/0!</v>
      </c>
      <c r="S91" s="35">
        <f>D46*1000</f>
        <v>0</v>
      </c>
      <c r="T91" s="35"/>
      <c r="U91" s="37">
        <f>D42</f>
        <v>0</v>
      </c>
      <c r="V91" s="38"/>
      <c r="W91" s="37">
        <f>D35</f>
        <v>0</v>
      </c>
      <c r="X91" s="36">
        <f>D36</f>
        <v>0</v>
      </c>
      <c r="Y91" s="35"/>
      <c r="Z91" s="35"/>
      <c r="AA91" s="35"/>
      <c r="AB91" s="35"/>
      <c r="AC91" s="36" t="str">
        <f t="shared" ref="AC91" si="0">IF(Z91="","",AA91-Z91)</f>
        <v/>
      </c>
      <c r="AD91" s="35" t="e">
        <f>X91/Q91</f>
        <v>#DIV/0!</v>
      </c>
      <c r="AE91" s="35"/>
      <c r="AF91" s="35"/>
      <c r="AG91" s="37"/>
      <c r="AH91" s="37"/>
      <c r="AI91" s="37">
        <f>D22</f>
        <v>0</v>
      </c>
      <c r="AJ91" s="35"/>
      <c r="AK91" s="39">
        <f>D23</f>
        <v>0</v>
      </c>
      <c r="AL91" s="39">
        <f>D24</f>
        <v>0</v>
      </c>
      <c r="AM91" s="37"/>
      <c r="AN91" s="35"/>
      <c r="AO91" s="35"/>
      <c r="AP91" s="37">
        <f>D37</f>
        <v>0</v>
      </c>
      <c r="AQ91" s="37">
        <f>D38</f>
        <v>0</v>
      </c>
      <c r="AR91" s="37" t="str">
        <f>D51&amp;" "&amp;D50&amp;" "&amp;D49</f>
        <v xml:space="preserve">  </v>
      </c>
    </row>
  </sheetData>
  <dataConsolidate/>
  <mergeCells count="110">
    <mergeCell ref="D51:I51"/>
    <mergeCell ref="D52:I52"/>
    <mergeCell ref="D53:I53"/>
    <mergeCell ref="A63:C63"/>
    <mergeCell ref="D56:I56"/>
    <mergeCell ref="D57:I57"/>
    <mergeCell ref="D58:I58"/>
    <mergeCell ref="D59:I59"/>
    <mergeCell ref="D60:I60"/>
    <mergeCell ref="D61:I61"/>
    <mergeCell ref="D62:I62"/>
    <mergeCell ref="D63:I63"/>
    <mergeCell ref="A56:C56"/>
    <mergeCell ref="A57:C57"/>
    <mergeCell ref="A58:C58"/>
    <mergeCell ref="A59:C59"/>
    <mergeCell ref="A60:C60"/>
    <mergeCell ref="A44:C44"/>
    <mergeCell ref="D32:I32"/>
    <mergeCell ref="D35:I35"/>
    <mergeCell ref="D38:I38"/>
    <mergeCell ref="A38:C38"/>
    <mergeCell ref="A28:C28"/>
    <mergeCell ref="D28:I28"/>
    <mergeCell ref="A22:C22"/>
    <mergeCell ref="D22:I22"/>
    <mergeCell ref="D23:I23"/>
    <mergeCell ref="A23:B24"/>
    <mergeCell ref="D24:I24"/>
    <mergeCell ref="A36:C36"/>
    <mergeCell ref="D36:I36"/>
    <mergeCell ref="A37:C37"/>
    <mergeCell ref="D37:I37"/>
    <mergeCell ref="A39:C39"/>
    <mergeCell ref="D39:I39"/>
    <mergeCell ref="D31:I31"/>
    <mergeCell ref="A31:A33"/>
    <mergeCell ref="B31:C31"/>
    <mergeCell ref="A21:C21"/>
    <mergeCell ref="A25:C25"/>
    <mergeCell ref="A26:C26"/>
    <mergeCell ref="A27:C27"/>
    <mergeCell ref="A29:C29"/>
    <mergeCell ref="D33:I33"/>
    <mergeCell ref="A34:C34"/>
    <mergeCell ref="A35:C35"/>
    <mergeCell ref="D21:I21"/>
    <mergeCell ref="D25:I25"/>
    <mergeCell ref="D26:I26"/>
    <mergeCell ref="D27:I27"/>
    <mergeCell ref="B32:C32"/>
    <mergeCell ref="B33:C33"/>
    <mergeCell ref="D29:I29"/>
    <mergeCell ref="D30:I30"/>
    <mergeCell ref="D34:I34"/>
    <mergeCell ref="A30:C30"/>
    <mergeCell ref="A1:I2"/>
    <mergeCell ref="A4:I4"/>
    <mergeCell ref="A6:I6"/>
    <mergeCell ref="A18:I18"/>
    <mergeCell ref="A20:I20"/>
    <mergeCell ref="B15:I15"/>
    <mergeCell ref="B16:I16"/>
    <mergeCell ref="B11:I11"/>
    <mergeCell ref="B12:I12"/>
    <mergeCell ref="B13:I13"/>
    <mergeCell ref="B14:I14"/>
    <mergeCell ref="B8:I8"/>
    <mergeCell ref="B9:I9"/>
    <mergeCell ref="B10:I10"/>
    <mergeCell ref="A81:I81"/>
    <mergeCell ref="A70:B70"/>
    <mergeCell ref="C67:I67"/>
    <mergeCell ref="C68:I68"/>
    <mergeCell ref="C69:I69"/>
    <mergeCell ref="C70:I70"/>
    <mergeCell ref="A78:I79"/>
    <mergeCell ref="C73:I73"/>
    <mergeCell ref="C74:I76"/>
    <mergeCell ref="A67:B67"/>
    <mergeCell ref="A68:B68"/>
    <mergeCell ref="A69:B69"/>
    <mergeCell ref="A72:B72"/>
    <mergeCell ref="A73:B73"/>
    <mergeCell ref="A74:B76"/>
    <mergeCell ref="C72:I72"/>
    <mergeCell ref="A66:B66"/>
    <mergeCell ref="C66:I66"/>
    <mergeCell ref="A65:I65"/>
    <mergeCell ref="A41:I41"/>
    <mergeCell ref="A48:I48"/>
    <mergeCell ref="A55:I55"/>
    <mergeCell ref="A42:C42"/>
    <mergeCell ref="A43:C43"/>
    <mergeCell ref="A45:C45"/>
    <mergeCell ref="A49:C49"/>
    <mergeCell ref="A50:C50"/>
    <mergeCell ref="A51:C51"/>
    <mergeCell ref="A52:C52"/>
    <mergeCell ref="A53:C53"/>
    <mergeCell ref="D49:I49"/>
    <mergeCell ref="D50:I50"/>
    <mergeCell ref="A61:C61"/>
    <mergeCell ref="A62:C62"/>
    <mergeCell ref="A46:C46"/>
    <mergeCell ref="D42:I42"/>
    <mergeCell ref="D43:I43"/>
    <mergeCell ref="D44:I44"/>
    <mergeCell ref="D45:I45"/>
    <mergeCell ref="D46:I46"/>
  </mergeCells>
  <conditionalFormatting sqref="B8:I16 D25:I30 D34:I36 D42:I46 D49:I53 D56:I63 D37">
    <cfRule type="containsBlanks" dxfId="10" priority="16">
      <formula>LEN(TRIM(B8))=0</formula>
    </cfRule>
  </conditionalFormatting>
  <conditionalFormatting sqref="Q90:Q91">
    <cfRule type="cellIs" dxfId="19" priority="12" operator="greaterThan">
      <formula>250000</formula>
    </cfRule>
  </conditionalFormatting>
  <conditionalFormatting sqref="AC90:AC91">
    <cfRule type="cellIs" dxfId="18" priority="13" operator="lessThan">
      <formula>16</formula>
    </cfRule>
    <cfRule type="cellIs" dxfId="17" priority="14" operator="greaterThan">
      <formula>15</formula>
    </cfRule>
  </conditionalFormatting>
  <conditionalFormatting sqref="D31:I31">
    <cfRule type="expression" dxfId="16" priority="6">
      <formula>IF(AND($D$30="oui",$D$31=""),TRUE,FALSE)</formula>
    </cfRule>
  </conditionalFormatting>
  <conditionalFormatting sqref="D32:I32">
    <cfRule type="expression" dxfId="15" priority="5">
      <formula>IF(AND($D$30="oui",$D$32=""),TRUE,FALSE)</formula>
    </cfRule>
  </conditionalFormatting>
  <conditionalFormatting sqref="D33:I33">
    <cfRule type="expression" dxfId="14" priority="4">
      <formula>IF(AND($D$30="oui",$D$33=""),TRUE,FALSE)</formula>
    </cfRule>
  </conditionalFormatting>
  <conditionalFormatting sqref="D24:I24">
    <cfRule type="expression" dxfId="13" priority="3">
      <formula>IF(AND($D$25&gt;=36,ISBLANK($D$24)),TRUE,FALSE)</formula>
    </cfRule>
  </conditionalFormatting>
  <conditionalFormatting sqref="D23:I23">
    <cfRule type="expression" dxfId="12" priority="2">
      <formula>IF(AND($D$25&gt;=36,ISBLANK($D$23)),TRUE,FALSE)</formula>
    </cfRule>
  </conditionalFormatting>
  <conditionalFormatting sqref="D22:I22">
    <cfRule type="expression" dxfId="11" priority="1">
      <formula>IF(AND($D$25&gt;=36,ISBLANK($D$22)),TRUE,FALSE)</formula>
    </cfRule>
  </conditionalFormatting>
  <dataValidations count="14">
    <dataValidation type="decimal" errorStyle="warning" allowBlank="1" showInputMessage="1" showErrorMessage="1" error="Le productible annoncé semble sur ou sous-évalué au regard de la puissance installée, confirmez-vous les informations de productibles et de puissance? (attention à bien respecter les unités)" sqref="D26:I26">
      <formula1>D25*1200</formula1>
      <formula2>D25*1800</formula2>
    </dataValidation>
    <dataValidation type="list" allowBlank="1" showInputMessage="1" showErrorMessage="1" sqref="D37:I37 D30:I30">
      <formula1>"Oui,Non"</formula1>
    </dataValidation>
    <dataValidation type="list" allowBlank="1" showInputMessage="1" showErrorMessage="1" sqref="B8:I8">
      <formula1>"Madame,Monsieur"</formula1>
    </dataValidation>
    <dataValidation type="list" allowBlank="1" showInputMessage="1" showErrorMessage="1" sqref="D42:I42">
      <formula1>"ENERCAL,EEC"</formula1>
    </dataValidation>
    <dataValidation type="list" allowBlank="1" showInputMessage="1" showErrorMessage="1" sqref="D45:I45">
      <formula1>"Basse tension - usage domestique,Basse tension - usage professionnel,Moyenne tension - courte utilisation,Moyenne tension - longue utilisation"</formula1>
    </dataValidation>
    <dataValidation type="whole" errorStyle="warning" operator="lessThanOrEqual" allowBlank="1" showInputMessage="1" showErrorMessage="1" errorTitle="Attention" error="Installation supérieure à 36 kWc, une attestation sur l'honneur de mise à disposition du bâtiment signée du propriétaire est nécessaire" sqref="Q90:Q91">
      <formula1>36000</formula1>
    </dataValidation>
    <dataValidation type="list" allowBlank="1" showInputMessage="1" showErrorMessage="1" sqref="A90:A91">
      <formula1>"N,A,An"</formula1>
    </dataValidation>
    <dataValidation type="list" allowBlank="1" showInputMessage="1" showErrorMessage="1" sqref="B90">
      <formula1>"BT UD, BT UP, MT CU, MT LU,Revente totale"</formula1>
    </dataValidation>
    <dataValidation type="list" allowBlank="1" showInputMessage="1" showErrorMessage="1" sqref="H90">
      <formula1>"BELEP,BOULOUPARIS,BOURAIL,CANALA,DUMBEA,FARINO,HIENGHENE,HOUAILOU,ILE DES PINS,KAALA-GOMEN,KONE,KOUAOUA,KOUMAC,LA FOA,LIFOU,MARE,MOINDOU,MONT-DORE,NOUMEA,OUEGOA,OUVEA,PAITA,POINDIMIÉ,PONÉRIHOUEN,POUÉBO,POUEMBOUT,POUM,POYA,SARRAMÉA,THIO,TOUHO,VOH,YATÉ"</formula1>
    </dataValidation>
    <dataValidation type="decimal" allowBlank="1" showInputMessage="1" showErrorMessage="1" error="Veuillez entrer une valeur décimale en kWc" sqref="D25:I25">
      <formula1>0</formula1>
      <formula2>250</formula2>
    </dataValidation>
    <dataValidation type="whole" allowBlank="1" showInputMessage="1" showErrorMessage="1" error="Veuillez saisir un une valeur décimale en F CFP" sqref="D36:I36">
      <formula1>100</formula1>
      <formula2>1000000000</formula2>
    </dataValidation>
    <dataValidation type="decimal" allowBlank="1" showInputMessage="1" showErrorMessage="1" error="La puissance installée ne peut pas être supérieure à la puissance souscrite" sqref="D46:I46">
      <formula1>D25</formula1>
      <formula2>10000</formula2>
    </dataValidation>
    <dataValidation type="decimal" errorStyle="warning" allowBlank="1" showInputMessage="1" showErrorMessage="1" error="L'énergie autoconsommée ne peut pas être supérieure au productible." sqref="D28:I28">
      <formula1>0</formula1>
      <formula2>D26</formula2>
    </dataValidation>
    <dataValidation type="decimal" allowBlank="1" showInputMessage="1" showErrorMessage="1" sqref="D27:I27">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86" fitToHeight="3" orientation="portrait" r:id="rId1"/>
  <rowBreaks count="2" manualBreakCount="2">
    <brk id="24" max="8" man="1"/>
    <brk id="46" max="8" man="1"/>
  </rowBreaks>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
  <sheetViews>
    <sheetView workbookViewId="0">
      <selection activeCell="F32" sqref="F32"/>
    </sheetView>
  </sheetViews>
  <sheetFormatPr baseColWidth="10" defaultRowHeight="15" x14ac:dyDescent="0.25"/>
  <cols>
    <col min="1" max="1" width="11.42578125" customWidth="1"/>
    <col min="2" max="2" width="1.7109375" customWidth="1"/>
  </cols>
  <sheetData>
    <row r="1" spans="1:32" ht="102" x14ac:dyDescent="0.25">
      <c r="A1" s="5" t="s">
        <v>30</v>
      </c>
      <c r="B1" s="6"/>
      <c r="C1" s="7" t="s">
        <v>31</v>
      </c>
      <c r="D1" s="7" t="s">
        <v>32</v>
      </c>
      <c r="E1" s="8" t="s">
        <v>33</v>
      </c>
      <c r="F1" s="9" t="s">
        <v>34</v>
      </c>
      <c r="G1" s="7" t="s">
        <v>35</v>
      </c>
      <c r="H1" s="7" t="s">
        <v>36</v>
      </c>
      <c r="I1" s="9" t="s">
        <v>24</v>
      </c>
      <c r="J1" s="7" t="s">
        <v>37</v>
      </c>
      <c r="K1" s="10" t="s">
        <v>38</v>
      </c>
      <c r="L1" s="7" t="s">
        <v>27</v>
      </c>
      <c r="M1" s="9" t="s">
        <v>39</v>
      </c>
      <c r="N1" s="9" t="s">
        <v>40</v>
      </c>
      <c r="O1" s="9" t="s">
        <v>41</v>
      </c>
      <c r="P1" s="11" t="s">
        <v>42</v>
      </c>
      <c r="Q1" s="11" t="s">
        <v>43</v>
      </c>
      <c r="R1" s="11" t="s">
        <v>61</v>
      </c>
      <c r="S1" s="12" t="s">
        <v>44</v>
      </c>
      <c r="T1" s="13" t="s">
        <v>45</v>
      </c>
      <c r="U1" s="14" t="s">
        <v>46</v>
      </c>
      <c r="V1" s="13" t="s">
        <v>47</v>
      </c>
      <c r="W1" s="15" t="s">
        <v>48</v>
      </c>
      <c r="X1" s="7" t="s">
        <v>49</v>
      </c>
      <c r="Y1" s="16" t="s">
        <v>50</v>
      </c>
      <c r="Z1" s="7" t="s">
        <v>51</v>
      </c>
      <c r="AA1" s="17" t="s">
        <v>52</v>
      </c>
      <c r="AB1" s="9" t="s">
        <v>53</v>
      </c>
      <c r="AC1" s="18" t="s">
        <v>54</v>
      </c>
      <c r="AD1" s="18" t="s">
        <v>55</v>
      </c>
      <c r="AE1" s="19" t="s">
        <v>56</v>
      </c>
      <c r="AF1" s="20" t="s">
        <v>57</v>
      </c>
    </row>
    <row r="2" spans="1:32" x14ac:dyDescent="0.25">
      <c r="A2" t="str">
        <f>IF('DAE PV autoconsommation'!C73=0," ",YEAR('DAE PV autoconsommation'!C73))</f>
        <v xml:space="preserve"> </v>
      </c>
      <c r="G2">
        <f>'DAE PV autoconsommation'!B8</f>
        <v>0</v>
      </c>
      <c r="H2" t="str">
        <f>CONCATENATE('DAE PV autoconsommation'!B10," ",'DAE PV autoconsommation'!B9)</f>
        <v xml:space="preserve"> </v>
      </c>
      <c r="I2">
        <f>'DAE PV autoconsommation'!B15</f>
        <v>0</v>
      </c>
      <c r="J2">
        <f>'DAE PV autoconsommation'!B11</f>
        <v>0</v>
      </c>
      <c r="K2">
        <f>'DAE PV autoconsommation'!B12</f>
        <v>0</v>
      </c>
      <c r="L2">
        <f>'DAE PV autoconsommation'!B13</f>
        <v>0</v>
      </c>
      <c r="M2" t="str">
        <f>IF('DAE PV autoconsommation'!B14=0," ",'DAE PV autoconsommation'!B14)</f>
        <v xml:space="preserve"> </v>
      </c>
      <c r="N2">
        <f>L2</f>
        <v>0</v>
      </c>
      <c r="P2" s="22">
        <f>'DAE PV autoconsommation'!D27</f>
        <v>0</v>
      </c>
      <c r="Q2" s="24">
        <f>'DAE PV autoconsommation'!D29</f>
        <v>0</v>
      </c>
      <c r="R2" s="22">
        <f>'DAE PV autoconsommation'!D45</f>
        <v>0</v>
      </c>
      <c r="S2" s="22">
        <f>'DAE PV autoconsommation'!D26</f>
        <v>0</v>
      </c>
      <c r="T2" s="22">
        <f>'DAE PV autoconsommation'!D25*1000</f>
        <v>0</v>
      </c>
      <c r="U2" s="22" t="e">
        <f>S2/T2*1000</f>
        <v>#DIV/0!</v>
      </c>
      <c r="V2">
        <f>'DAE PV autoconsommation'!D46</f>
        <v>0</v>
      </c>
      <c r="X2">
        <f>'DAE PV autoconsommation'!D42</f>
        <v>0</v>
      </c>
      <c r="Z2">
        <f>'DAE PV autoconsommation'!D35</f>
        <v>0</v>
      </c>
      <c r="AA2" s="22">
        <f>'DAE PV autoconsommation'!D38</f>
        <v>0</v>
      </c>
      <c r="AB2" s="23" t="str">
        <f>IF('DAE PV autoconsommation'!C73=0," ",'DAE PV autoconsommation'!C73)</f>
        <v xml:space="preserve"> </v>
      </c>
    </row>
  </sheetData>
  <conditionalFormatting sqref="AE1">
    <cfRule type="cellIs" dxfId="33" priority="1" operator="lessThan">
      <formula>16</formula>
    </cfRule>
    <cfRule type="cellIs" dxfId="32" priority="2" operator="greaterThan">
      <formula>15</formula>
    </cfRule>
  </conditionalFormatting>
  <dataValidations count="5">
    <dataValidation type="list" allowBlank="1" showInputMessage="1" showErrorMessage="1" sqref="W1">
      <formula1>"Oui, Non"</formula1>
    </dataValidation>
    <dataValidation type="list" allowBlank="1" showInputMessage="1" showErrorMessage="1" sqref="F1">
      <formula1>"BT UD, BT UP, MT CU, MT LU"</formula1>
    </dataValidation>
    <dataValidation type="list" allowBlank="1" showInputMessage="1" showErrorMessage="1" sqref="E1">
      <formula1>"N,A,An"</formula1>
    </dataValidation>
    <dataValidation type="list" allowBlank="1" showInputMessage="1" showErrorMessage="1" sqref="D1">
      <formula1>$D$65:$D$66</formula1>
    </dataValidation>
    <dataValidation type="list" allowBlank="1" showInputMessage="1" showErrorMessage="1" sqref="L1">
      <formula1>"BELEP,BOULOUPARIS,BOURAIL,CANALA,DUMBEA,FARINO,HIENGHENE,HOUAILOU,ILE DES PINS,KAALA-GOMEN,KONE,KOUAOUA,KOUMAC,LA FOA,LIFOU,MARE,MOINDOU,MONT-DORE,NOUMEA,OUEGOA,OUVEA,PAITA,POINDIMIÉ,PONÉRIHOUEN,POUÉBO,POUEMBOUT,POUM,POYA,SARRAMÉA,THIO,TOUHO,VOH,YATÉ"</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92"/>
  <sheetViews>
    <sheetView zoomScaleNormal="100" workbookViewId="0">
      <selection activeCell="L7" sqref="L7"/>
    </sheetView>
  </sheetViews>
  <sheetFormatPr baseColWidth="10" defaultRowHeight="15" x14ac:dyDescent="0.25"/>
  <cols>
    <col min="1" max="1" width="15.85546875" customWidth="1"/>
    <col min="2" max="2" width="15.28515625" customWidth="1"/>
    <col min="3" max="3" width="13" customWidth="1"/>
    <col min="8" max="8" width="11.42578125" customWidth="1"/>
    <col min="15" max="16" width="11.42578125" customWidth="1"/>
  </cols>
  <sheetData>
    <row r="1" spans="1:9" ht="20.25" customHeight="1" x14ac:dyDescent="0.25">
      <c r="A1" s="96" t="s">
        <v>80</v>
      </c>
      <c r="B1" s="97"/>
      <c r="C1" s="97"/>
      <c r="D1" s="97"/>
      <c r="E1" s="97"/>
      <c r="F1" s="97"/>
      <c r="G1" s="97"/>
      <c r="H1" s="97"/>
      <c r="I1" s="98"/>
    </row>
    <row r="2" spans="1:9" ht="24" customHeight="1" thickBot="1" x14ac:dyDescent="0.3">
      <c r="A2" s="99"/>
      <c r="B2" s="100"/>
      <c r="C2" s="100"/>
      <c r="D2" s="100"/>
      <c r="E2" s="100"/>
      <c r="F2" s="100"/>
      <c r="G2" s="100"/>
      <c r="H2" s="100"/>
      <c r="I2" s="101"/>
    </row>
    <row r="3" spans="1:9" ht="15.75" thickBot="1" x14ac:dyDescent="0.3">
      <c r="A3" s="3"/>
      <c r="B3" s="3"/>
      <c r="C3" s="3"/>
      <c r="D3" s="3"/>
      <c r="E3" s="3"/>
      <c r="F3" s="3"/>
      <c r="G3" s="3"/>
      <c r="H3" s="3"/>
      <c r="I3" s="3"/>
    </row>
    <row r="4" spans="1:9" ht="93.75" customHeight="1" thickBot="1" x14ac:dyDescent="0.3">
      <c r="A4" s="102" t="s">
        <v>122</v>
      </c>
      <c r="B4" s="103"/>
      <c r="C4" s="103"/>
      <c r="D4" s="103"/>
      <c r="E4" s="103"/>
      <c r="F4" s="103"/>
      <c r="G4" s="103"/>
      <c r="H4" s="103"/>
      <c r="I4" s="104"/>
    </row>
    <row r="5" spans="1:9" x14ac:dyDescent="0.25">
      <c r="A5" s="3"/>
      <c r="B5" s="3"/>
      <c r="C5" s="3"/>
      <c r="D5" s="3"/>
      <c r="E5" s="3"/>
      <c r="F5" s="3"/>
      <c r="G5" s="3"/>
      <c r="H5" s="3"/>
      <c r="I5" s="3"/>
    </row>
    <row r="6" spans="1:9" x14ac:dyDescent="0.25">
      <c r="A6" s="105" t="s">
        <v>21</v>
      </c>
      <c r="B6" s="105"/>
      <c r="C6" s="105"/>
      <c r="D6" s="105"/>
      <c r="E6" s="105"/>
      <c r="F6" s="105"/>
      <c r="G6" s="105"/>
      <c r="H6" s="105"/>
      <c r="I6" s="105"/>
    </row>
    <row r="7" spans="1:9" s="4" customFormat="1" x14ac:dyDescent="0.25">
      <c r="A7" s="3"/>
      <c r="B7" s="3"/>
      <c r="C7" s="3"/>
      <c r="D7" s="3"/>
      <c r="E7" s="3"/>
      <c r="F7" s="3"/>
      <c r="G7" s="3"/>
      <c r="H7" s="3"/>
      <c r="I7" s="3"/>
    </row>
    <row r="8" spans="1:9" ht="30" x14ac:dyDescent="0.25">
      <c r="A8" s="27" t="s">
        <v>62</v>
      </c>
      <c r="B8" s="108"/>
      <c r="C8" s="109"/>
      <c r="D8" s="109"/>
      <c r="E8" s="109"/>
      <c r="F8" s="109"/>
      <c r="G8" s="109"/>
      <c r="H8" s="109"/>
      <c r="I8" s="110"/>
    </row>
    <row r="9" spans="1:9" ht="20.100000000000001" customHeight="1" x14ac:dyDescent="0.25">
      <c r="A9" s="25" t="s">
        <v>22</v>
      </c>
      <c r="B9" s="106"/>
      <c r="C9" s="106"/>
      <c r="D9" s="106"/>
      <c r="E9" s="106"/>
      <c r="F9" s="106"/>
      <c r="G9" s="106"/>
      <c r="H9" s="106"/>
      <c r="I9" s="106"/>
    </row>
    <row r="10" spans="1:9" ht="20.100000000000001" customHeight="1" x14ac:dyDescent="0.25">
      <c r="A10" s="25" t="s">
        <v>23</v>
      </c>
      <c r="B10" s="106"/>
      <c r="C10" s="106"/>
      <c r="D10" s="106"/>
      <c r="E10" s="106"/>
      <c r="F10" s="106"/>
      <c r="G10" s="106"/>
      <c r="H10" s="106"/>
      <c r="I10" s="106"/>
    </row>
    <row r="11" spans="1:9" ht="60" x14ac:dyDescent="0.25">
      <c r="A11" s="27" t="s">
        <v>64</v>
      </c>
      <c r="B11" s="106"/>
      <c r="C11" s="106"/>
      <c r="D11" s="106"/>
      <c r="E11" s="106"/>
      <c r="F11" s="106"/>
      <c r="G11" s="106"/>
      <c r="H11" s="106"/>
      <c r="I11" s="106"/>
    </row>
    <row r="12" spans="1:9" ht="20.100000000000001" customHeight="1" x14ac:dyDescent="0.25">
      <c r="A12" s="25" t="s">
        <v>26</v>
      </c>
      <c r="B12" s="106"/>
      <c r="C12" s="106"/>
      <c r="D12" s="106"/>
      <c r="E12" s="106"/>
      <c r="F12" s="106"/>
      <c r="G12" s="106"/>
      <c r="H12" s="106"/>
      <c r="I12" s="106"/>
    </row>
    <row r="13" spans="1:9" ht="20.100000000000001" customHeight="1" x14ac:dyDescent="0.25">
      <c r="A13" s="25" t="s">
        <v>27</v>
      </c>
      <c r="B13" s="106"/>
      <c r="C13" s="106"/>
      <c r="D13" s="106"/>
      <c r="E13" s="106"/>
      <c r="F13" s="106"/>
      <c r="G13" s="106"/>
      <c r="H13" s="106"/>
      <c r="I13" s="106"/>
    </row>
    <row r="14" spans="1:9" ht="32.25" customHeight="1" x14ac:dyDescent="0.25">
      <c r="A14" s="25" t="s">
        <v>28</v>
      </c>
      <c r="B14" s="106"/>
      <c r="C14" s="106"/>
      <c r="D14" s="106"/>
      <c r="E14" s="106"/>
      <c r="F14" s="106"/>
      <c r="G14" s="106"/>
      <c r="H14" s="106"/>
      <c r="I14" s="106"/>
    </row>
    <row r="15" spans="1:9" ht="20.100000000000001" customHeight="1" x14ac:dyDescent="0.25">
      <c r="A15" s="25" t="s">
        <v>24</v>
      </c>
      <c r="B15" s="106"/>
      <c r="C15" s="106"/>
      <c r="D15" s="106"/>
      <c r="E15" s="106"/>
      <c r="F15" s="106"/>
      <c r="G15" s="106"/>
      <c r="H15" s="106"/>
      <c r="I15" s="106"/>
    </row>
    <row r="16" spans="1:9" ht="20.100000000000001" customHeight="1" x14ac:dyDescent="0.25">
      <c r="A16" s="25" t="s">
        <v>25</v>
      </c>
      <c r="B16" s="107"/>
      <c r="C16" s="106"/>
      <c r="D16" s="106"/>
      <c r="E16" s="106"/>
      <c r="F16" s="106"/>
      <c r="G16" s="106"/>
      <c r="H16" s="106"/>
      <c r="I16" s="106"/>
    </row>
    <row r="17" spans="1:9" x14ac:dyDescent="0.25">
      <c r="A17" s="3"/>
      <c r="B17" s="3"/>
      <c r="C17" s="3"/>
      <c r="D17" s="3"/>
      <c r="E17" s="3"/>
      <c r="F17" s="3"/>
      <c r="G17" s="3"/>
      <c r="H17" s="3"/>
      <c r="I17" s="3"/>
    </row>
    <row r="18" spans="1:9" x14ac:dyDescent="0.25">
      <c r="A18" s="105" t="s">
        <v>81</v>
      </c>
      <c r="B18" s="105"/>
      <c r="C18" s="105"/>
      <c r="D18" s="105"/>
      <c r="E18" s="105"/>
      <c r="F18" s="105"/>
      <c r="G18" s="105"/>
      <c r="H18" s="105"/>
      <c r="I18" s="105"/>
    </row>
    <row r="19" spans="1:9" s="4" customFormat="1" x14ac:dyDescent="0.25">
      <c r="A19" s="3"/>
      <c r="B19" s="3"/>
      <c r="C19" s="3"/>
      <c r="D19" s="3"/>
      <c r="E19" s="3"/>
      <c r="F19" s="3"/>
      <c r="G19" s="3"/>
      <c r="H19" s="3"/>
      <c r="I19" s="3"/>
    </row>
    <row r="20" spans="1:9" ht="30" x14ac:dyDescent="0.25">
      <c r="A20" s="27" t="s">
        <v>62</v>
      </c>
      <c r="B20" s="108"/>
      <c r="C20" s="109"/>
      <c r="D20" s="109"/>
      <c r="E20" s="109"/>
      <c r="F20" s="109"/>
      <c r="G20" s="109"/>
      <c r="H20" s="109"/>
      <c r="I20" s="110"/>
    </row>
    <row r="21" spans="1:9" ht="20.100000000000001" customHeight="1" x14ac:dyDescent="0.25">
      <c r="A21" s="25" t="s">
        <v>22</v>
      </c>
      <c r="B21" s="106"/>
      <c r="C21" s="106"/>
      <c r="D21" s="106"/>
      <c r="E21" s="106"/>
      <c r="F21" s="106"/>
      <c r="G21" s="106"/>
      <c r="H21" s="106"/>
      <c r="I21" s="106"/>
    </row>
    <row r="22" spans="1:9" ht="20.100000000000001" customHeight="1" x14ac:dyDescent="0.25">
      <c r="A22" s="25" t="s">
        <v>23</v>
      </c>
      <c r="B22" s="106"/>
      <c r="C22" s="106"/>
      <c r="D22" s="106"/>
      <c r="E22" s="106"/>
      <c r="F22" s="106"/>
      <c r="G22" s="106"/>
      <c r="H22" s="106"/>
      <c r="I22" s="106"/>
    </row>
    <row r="23" spans="1:9" ht="20.100000000000001" customHeight="1" x14ac:dyDescent="0.25">
      <c r="A23" s="25" t="s">
        <v>24</v>
      </c>
      <c r="B23" s="106"/>
      <c r="C23" s="106"/>
      <c r="D23" s="106"/>
      <c r="E23" s="106"/>
      <c r="F23" s="106"/>
      <c r="G23" s="106"/>
      <c r="H23" s="106"/>
      <c r="I23" s="106"/>
    </row>
    <row r="24" spans="1:9" ht="20.100000000000001" customHeight="1" x14ac:dyDescent="0.25">
      <c r="A24" s="25" t="s">
        <v>25</v>
      </c>
      <c r="B24" s="107"/>
      <c r="C24" s="106"/>
      <c r="D24" s="106"/>
      <c r="E24" s="106"/>
      <c r="F24" s="106"/>
      <c r="G24" s="106"/>
      <c r="H24" s="106"/>
      <c r="I24" s="106"/>
    </row>
    <row r="25" spans="1:9" ht="20.100000000000001" customHeight="1" x14ac:dyDescent="0.25">
      <c r="A25" s="3"/>
      <c r="B25" s="3"/>
      <c r="C25" s="3"/>
      <c r="D25" s="3"/>
      <c r="E25" s="3"/>
      <c r="F25" s="3"/>
      <c r="G25" s="3"/>
      <c r="H25" s="3"/>
      <c r="I25" s="3"/>
    </row>
    <row r="26" spans="1:9" x14ac:dyDescent="0.25">
      <c r="A26" s="105" t="s">
        <v>0</v>
      </c>
      <c r="B26" s="105"/>
      <c r="C26" s="105"/>
      <c r="D26" s="105"/>
      <c r="E26" s="105"/>
      <c r="F26" s="105"/>
      <c r="G26" s="105"/>
      <c r="H26" s="105"/>
      <c r="I26" s="105"/>
    </row>
    <row r="27" spans="1:9" x14ac:dyDescent="0.25">
      <c r="A27" s="3"/>
      <c r="B27" s="3"/>
      <c r="C27" s="3"/>
      <c r="D27" s="3"/>
      <c r="E27" s="3"/>
      <c r="F27" s="3"/>
      <c r="G27" s="3"/>
      <c r="H27" s="3"/>
      <c r="I27" s="3"/>
    </row>
    <row r="28" spans="1:9" x14ac:dyDescent="0.25">
      <c r="A28" s="56" t="s">
        <v>4</v>
      </c>
      <c r="B28" s="56"/>
      <c r="C28" s="56"/>
      <c r="D28" s="56"/>
      <c r="E28" s="56"/>
      <c r="F28" s="56"/>
      <c r="G28" s="56"/>
      <c r="H28" s="56"/>
      <c r="I28" s="56"/>
    </row>
    <row r="29" spans="1:9" ht="48.75" customHeight="1" x14ac:dyDescent="0.25">
      <c r="A29" s="60" t="s">
        <v>63</v>
      </c>
      <c r="B29" s="60"/>
      <c r="C29" s="60"/>
      <c r="D29" s="64"/>
      <c r="E29" s="64"/>
      <c r="F29" s="64"/>
      <c r="G29" s="64"/>
      <c r="H29" s="64"/>
      <c r="I29" s="64"/>
    </row>
    <row r="30" spans="1:9" ht="48.75" customHeight="1" x14ac:dyDescent="0.25">
      <c r="A30" s="123" t="s">
        <v>71</v>
      </c>
      <c r="B30" s="123"/>
      <c r="C30" s="123"/>
      <c r="D30" s="124"/>
      <c r="E30" s="124"/>
      <c r="F30" s="124"/>
      <c r="G30" s="124"/>
      <c r="H30" s="124"/>
      <c r="I30" s="124"/>
    </row>
    <row r="31" spans="1:9" ht="51" customHeight="1" x14ac:dyDescent="0.25">
      <c r="A31" s="128" t="s">
        <v>72</v>
      </c>
      <c r="B31" s="128"/>
      <c r="C31" s="26" t="s">
        <v>67</v>
      </c>
      <c r="D31" s="125"/>
      <c r="E31" s="126"/>
      <c r="F31" s="126"/>
      <c r="G31" s="126"/>
      <c r="H31" s="126"/>
      <c r="I31" s="127"/>
    </row>
    <row r="32" spans="1:9" ht="51" customHeight="1" x14ac:dyDescent="0.25">
      <c r="A32" s="128"/>
      <c r="B32" s="128"/>
      <c r="C32" s="26" t="s">
        <v>68</v>
      </c>
      <c r="D32" s="125"/>
      <c r="E32" s="126"/>
      <c r="F32" s="126"/>
      <c r="G32" s="126"/>
      <c r="H32" s="126"/>
      <c r="I32" s="127"/>
    </row>
    <row r="33" spans="1:9" ht="20.100000000000001" customHeight="1" x14ac:dyDescent="0.25">
      <c r="A33" s="60" t="s">
        <v>69</v>
      </c>
      <c r="B33" s="60"/>
      <c r="C33" s="60"/>
      <c r="D33" s="142"/>
      <c r="E33" s="142"/>
      <c r="F33" s="142"/>
      <c r="G33" s="142"/>
      <c r="H33" s="142"/>
      <c r="I33" s="142"/>
    </row>
    <row r="34" spans="1:9" ht="20.100000000000001" customHeight="1" x14ac:dyDescent="0.25">
      <c r="A34" s="60" t="s">
        <v>1</v>
      </c>
      <c r="B34" s="60"/>
      <c r="C34" s="60"/>
      <c r="D34" s="140"/>
      <c r="E34" s="140"/>
      <c r="F34" s="140"/>
      <c r="G34" s="140"/>
      <c r="H34" s="140"/>
      <c r="I34" s="140"/>
    </row>
    <row r="35" spans="1:9" ht="30" customHeight="1" x14ac:dyDescent="0.25">
      <c r="A35" s="60" t="s">
        <v>66</v>
      </c>
      <c r="B35" s="60"/>
      <c r="C35" s="60"/>
      <c r="D35" s="73"/>
      <c r="E35" s="66"/>
      <c r="F35" s="66"/>
      <c r="G35" s="66"/>
      <c r="H35" s="66"/>
      <c r="I35" s="67"/>
    </row>
    <row r="36" spans="1:9" ht="30" customHeight="1" x14ac:dyDescent="0.25">
      <c r="A36" s="135" t="s">
        <v>73</v>
      </c>
      <c r="B36" s="138" t="s">
        <v>98</v>
      </c>
      <c r="C36" s="139"/>
      <c r="D36" s="132"/>
      <c r="E36" s="133"/>
      <c r="F36" s="133"/>
      <c r="G36" s="133"/>
      <c r="H36" s="133"/>
      <c r="I36" s="134"/>
    </row>
    <row r="37" spans="1:9" ht="28.5" customHeight="1" x14ac:dyDescent="0.25">
      <c r="A37" s="136"/>
      <c r="B37" s="114" t="s">
        <v>74</v>
      </c>
      <c r="C37" s="115"/>
      <c r="D37" s="113"/>
      <c r="E37" s="113"/>
      <c r="F37" s="113"/>
      <c r="G37" s="113"/>
      <c r="H37" s="113"/>
      <c r="I37" s="113"/>
    </row>
    <row r="38" spans="1:9" ht="28.5" customHeight="1" x14ac:dyDescent="0.25">
      <c r="A38" s="137"/>
      <c r="B38" s="114" t="s">
        <v>75</v>
      </c>
      <c r="C38" s="115"/>
      <c r="D38" s="112"/>
      <c r="E38" s="112"/>
      <c r="F38" s="112"/>
      <c r="G38" s="112"/>
      <c r="H38" s="112"/>
      <c r="I38" s="112"/>
    </row>
    <row r="39" spans="1:9" ht="31.5" customHeight="1" x14ac:dyDescent="0.25">
      <c r="A39" s="129" t="s">
        <v>2</v>
      </c>
      <c r="B39" s="130"/>
      <c r="C39" s="131"/>
      <c r="D39" s="73"/>
      <c r="E39" s="66"/>
      <c r="F39" s="66"/>
      <c r="G39" s="66"/>
      <c r="H39" s="66"/>
      <c r="I39" s="67"/>
    </row>
    <row r="40" spans="1:9" ht="20.100000000000001" customHeight="1" x14ac:dyDescent="0.25">
      <c r="A40" s="60" t="s">
        <v>3</v>
      </c>
      <c r="B40" s="60"/>
      <c r="C40" s="60"/>
      <c r="D40" s="64"/>
      <c r="E40" s="64"/>
      <c r="F40" s="64"/>
      <c r="G40" s="64"/>
      <c r="H40" s="64"/>
      <c r="I40" s="64"/>
    </row>
    <row r="41" spans="1:9" ht="30" customHeight="1" x14ac:dyDescent="0.25">
      <c r="A41" s="60" t="s">
        <v>29</v>
      </c>
      <c r="B41" s="60"/>
      <c r="C41" s="60"/>
      <c r="D41" s="140"/>
      <c r="E41" s="140"/>
      <c r="F41" s="140"/>
      <c r="G41" s="140"/>
      <c r="H41" s="140"/>
      <c r="I41" s="140"/>
    </row>
    <row r="42" spans="1:9" ht="30" customHeight="1" x14ac:dyDescent="0.25">
      <c r="A42" s="129" t="s">
        <v>90</v>
      </c>
      <c r="B42" s="130"/>
      <c r="C42" s="131"/>
      <c r="D42" s="73"/>
      <c r="E42" s="66"/>
      <c r="F42" s="66"/>
      <c r="G42" s="66"/>
      <c r="H42" s="66"/>
      <c r="I42" s="67"/>
    </row>
    <row r="43" spans="1:9" ht="30" customHeight="1" x14ac:dyDescent="0.25">
      <c r="A43" s="120" t="s">
        <v>91</v>
      </c>
      <c r="B43" s="121"/>
      <c r="C43" s="122"/>
      <c r="D43" s="117"/>
      <c r="E43" s="118"/>
      <c r="F43" s="118"/>
      <c r="G43" s="118"/>
      <c r="H43" s="118"/>
      <c r="I43" s="119"/>
    </row>
    <row r="44" spans="1:9" ht="68.25" customHeight="1" x14ac:dyDescent="0.25">
      <c r="A44" s="129" t="s">
        <v>92</v>
      </c>
      <c r="B44" s="130"/>
      <c r="C44" s="131"/>
      <c r="D44" s="117"/>
      <c r="E44" s="118"/>
      <c r="F44" s="118"/>
      <c r="G44" s="118"/>
      <c r="H44" s="118"/>
      <c r="I44" s="119"/>
    </row>
    <row r="45" spans="1:9" ht="16.5" customHeight="1" x14ac:dyDescent="0.25">
      <c r="A45" s="3"/>
      <c r="B45" s="3"/>
      <c r="C45" s="3"/>
      <c r="D45" s="3"/>
      <c r="E45" s="3"/>
      <c r="F45" s="3"/>
      <c r="G45" s="3"/>
      <c r="H45" s="3"/>
      <c r="I45" s="3"/>
    </row>
    <row r="46" spans="1:9" x14ac:dyDescent="0.25">
      <c r="A46" s="56" t="s">
        <v>5</v>
      </c>
      <c r="B46" s="56"/>
      <c r="C46" s="56"/>
      <c r="D46" s="56"/>
      <c r="E46" s="56"/>
      <c r="F46" s="56"/>
      <c r="G46" s="56"/>
      <c r="H46" s="56"/>
      <c r="I46" s="56"/>
    </row>
    <row r="47" spans="1:9" ht="33" customHeight="1" x14ac:dyDescent="0.25">
      <c r="A47" s="60" t="s">
        <v>65</v>
      </c>
      <c r="B47" s="60"/>
      <c r="C47" s="60"/>
      <c r="D47" s="65"/>
      <c r="E47" s="66"/>
      <c r="F47" s="66"/>
      <c r="G47" s="66"/>
      <c r="H47" s="66"/>
      <c r="I47" s="67"/>
    </row>
    <row r="48" spans="1:9" ht="59.25" customHeight="1" x14ac:dyDescent="0.25">
      <c r="A48" s="60" t="s">
        <v>76</v>
      </c>
      <c r="B48" s="60"/>
      <c r="C48" s="60"/>
      <c r="D48" s="64"/>
      <c r="E48" s="64"/>
      <c r="F48" s="64"/>
      <c r="G48" s="64"/>
      <c r="H48" s="64"/>
      <c r="I48" s="64"/>
    </row>
    <row r="49" spans="1:11" ht="66.75" customHeight="1" x14ac:dyDescent="0.25">
      <c r="A49" s="60" t="s">
        <v>77</v>
      </c>
      <c r="B49" s="60"/>
      <c r="C49" s="60"/>
      <c r="D49" s="64"/>
      <c r="E49" s="64"/>
      <c r="F49" s="64"/>
      <c r="G49" s="64"/>
      <c r="H49" s="64"/>
      <c r="I49" s="64"/>
    </row>
    <row r="50" spans="1:11" ht="60.75" customHeight="1" x14ac:dyDescent="0.25">
      <c r="A50" s="61" t="s">
        <v>78</v>
      </c>
      <c r="B50" s="62"/>
      <c r="C50" s="63"/>
      <c r="D50" s="65"/>
      <c r="E50" s="68"/>
      <c r="F50" s="68"/>
      <c r="G50" s="68"/>
      <c r="H50" s="68"/>
      <c r="I50" s="69"/>
    </row>
    <row r="51" spans="1:11" ht="20.100000000000001" customHeight="1" x14ac:dyDescent="0.25">
      <c r="A51" s="60" t="s">
        <v>6</v>
      </c>
      <c r="B51" s="60"/>
      <c r="C51" s="60"/>
      <c r="D51" s="141"/>
      <c r="E51" s="141"/>
      <c r="F51" s="141"/>
      <c r="G51" s="141"/>
      <c r="H51" s="141"/>
      <c r="I51" s="141"/>
    </row>
    <row r="52" spans="1:11" ht="18" customHeight="1" x14ac:dyDescent="0.25">
      <c r="A52" s="3"/>
      <c r="B52" s="3"/>
      <c r="C52" s="3"/>
      <c r="D52" s="3"/>
      <c r="E52" s="3"/>
      <c r="F52" s="3"/>
      <c r="G52" s="3"/>
      <c r="H52" s="3"/>
      <c r="I52" s="3"/>
    </row>
    <row r="53" spans="1:11" x14ac:dyDescent="0.25">
      <c r="A53" s="57" t="s">
        <v>7</v>
      </c>
      <c r="B53" s="58"/>
      <c r="C53" s="58"/>
      <c r="D53" s="58"/>
      <c r="E53" s="58"/>
      <c r="F53" s="58"/>
      <c r="G53" s="58"/>
      <c r="H53" s="58"/>
      <c r="I53" s="59"/>
    </row>
    <row r="54" spans="1:11" ht="20.100000000000001" customHeight="1" x14ac:dyDescent="0.25">
      <c r="A54" s="60" t="s">
        <v>8</v>
      </c>
      <c r="B54" s="60"/>
      <c r="C54" s="60"/>
      <c r="D54" s="64"/>
      <c r="E54" s="64"/>
      <c r="F54" s="64"/>
      <c r="G54" s="64"/>
      <c r="H54" s="64"/>
      <c r="I54" s="64"/>
    </row>
    <row r="55" spans="1:11" ht="20.100000000000001" customHeight="1" x14ac:dyDescent="0.25">
      <c r="A55" s="60" t="s">
        <v>9</v>
      </c>
      <c r="B55" s="60"/>
      <c r="C55" s="60"/>
      <c r="D55" s="64"/>
      <c r="E55" s="64"/>
      <c r="F55" s="64"/>
      <c r="G55" s="64"/>
      <c r="H55" s="64"/>
      <c r="I55" s="64"/>
    </row>
    <row r="56" spans="1:11" ht="20.100000000000001" customHeight="1" x14ac:dyDescent="0.25">
      <c r="A56" s="60" t="s">
        <v>10</v>
      </c>
      <c r="B56" s="60"/>
      <c r="C56" s="60"/>
      <c r="D56" s="64"/>
      <c r="E56" s="64"/>
      <c r="F56" s="64"/>
      <c r="G56" s="64"/>
      <c r="H56" s="64"/>
      <c r="I56" s="64"/>
    </row>
    <row r="57" spans="1:11" ht="20.100000000000001" customHeight="1" x14ac:dyDescent="0.25">
      <c r="A57" s="60" t="s">
        <v>11</v>
      </c>
      <c r="B57" s="60"/>
      <c r="C57" s="60"/>
      <c r="D57" s="64"/>
      <c r="E57" s="64"/>
      <c r="F57" s="64"/>
      <c r="G57" s="64"/>
      <c r="H57" s="64"/>
      <c r="I57" s="64"/>
      <c r="J57" s="1"/>
      <c r="K57" s="1"/>
    </row>
    <row r="58" spans="1:11" ht="20.100000000000001" customHeight="1" x14ac:dyDescent="0.25">
      <c r="A58" s="60" t="s">
        <v>12</v>
      </c>
      <c r="B58" s="60"/>
      <c r="C58" s="60"/>
      <c r="D58" s="64"/>
      <c r="E58" s="64"/>
      <c r="F58" s="64"/>
      <c r="G58" s="64"/>
      <c r="H58" s="64"/>
      <c r="I58" s="64"/>
      <c r="J58" s="2"/>
      <c r="K58" s="2"/>
    </row>
    <row r="59" spans="1:11" ht="20.100000000000001" customHeight="1" x14ac:dyDescent="0.25">
      <c r="A59" s="3"/>
      <c r="B59" s="3"/>
      <c r="C59" s="3"/>
      <c r="D59" s="3"/>
      <c r="E59" s="3"/>
      <c r="F59" s="3"/>
      <c r="G59" s="3"/>
      <c r="H59" s="3"/>
      <c r="I59" s="3"/>
      <c r="J59" s="2"/>
      <c r="K59" s="2"/>
    </row>
    <row r="60" spans="1:11" x14ac:dyDescent="0.25">
      <c r="A60" s="57" t="s">
        <v>13</v>
      </c>
      <c r="B60" s="58"/>
      <c r="C60" s="58"/>
      <c r="D60" s="58"/>
      <c r="E60" s="58"/>
      <c r="F60" s="58"/>
      <c r="G60" s="58"/>
      <c r="H60" s="58"/>
      <c r="I60" s="59"/>
    </row>
    <row r="61" spans="1:11" ht="20.100000000000001" customHeight="1" x14ac:dyDescent="0.25">
      <c r="A61" s="60" t="s">
        <v>9</v>
      </c>
      <c r="B61" s="60"/>
      <c r="C61" s="60"/>
      <c r="D61" s="64"/>
      <c r="E61" s="64"/>
      <c r="F61" s="64"/>
      <c r="G61" s="64"/>
      <c r="H61" s="64"/>
      <c r="I61" s="64"/>
    </row>
    <row r="62" spans="1:11" ht="20.100000000000001" customHeight="1" x14ac:dyDescent="0.25">
      <c r="A62" s="60" t="s">
        <v>10</v>
      </c>
      <c r="B62" s="60"/>
      <c r="C62" s="60"/>
      <c r="D62" s="64"/>
      <c r="E62" s="64"/>
      <c r="F62" s="64"/>
      <c r="G62" s="64"/>
      <c r="H62" s="64"/>
      <c r="I62" s="64"/>
    </row>
    <row r="63" spans="1:11" ht="20.100000000000001" customHeight="1" x14ac:dyDescent="0.25">
      <c r="A63" s="60" t="s">
        <v>11</v>
      </c>
      <c r="B63" s="60"/>
      <c r="C63" s="60"/>
      <c r="D63" s="64"/>
      <c r="E63" s="64"/>
      <c r="F63" s="64"/>
      <c r="G63" s="64"/>
      <c r="H63" s="64"/>
      <c r="I63" s="64"/>
    </row>
    <row r="64" spans="1:11" ht="20.100000000000001" customHeight="1" x14ac:dyDescent="0.25">
      <c r="A64" s="60" t="s">
        <v>12</v>
      </c>
      <c r="B64" s="60"/>
      <c r="C64" s="60"/>
      <c r="D64" s="64"/>
      <c r="E64" s="64"/>
      <c r="F64" s="64"/>
      <c r="G64" s="64"/>
      <c r="H64" s="64"/>
      <c r="I64" s="64"/>
    </row>
    <row r="65" spans="1:9" ht="20.100000000000001" customHeight="1" x14ac:dyDescent="0.25">
      <c r="A65" s="60" t="s">
        <v>14</v>
      </c>
      <c r="B65" s="60"/>
      <c r="C65" s="60"/>
      <c r="D65" s="64"/>
      <c r="E65" s="64"/>
      <c r="F65" s="64"/>
      <c r="G65" s="64"/>
      <c r="H65" s="64"/>
      <c r="I65" s="64"/>
    </row>
    <row r="66" spans="1:9" ht="20.100000000000001" customHeight="1" x14ac:dyDescent="0.25">
      <c r="A66" s="60" t="s">
        <v>15</v>
      </c>
      <c r="B66" s="60"/>
      <c r="C66" s="60"/>
      <c r="D66" s="64"/>
      <c r="E66" s="64"/>
      <c r="F66" s="64"/>
      <c r="G66" s="64"/>
      <c r="H66" s="64"/>
      <c r="I66" s="64"/>
    </row>
    <row r="67" spans="1:9" ht="20.100000000000001" customHeight="1" x14ac:dyDescent="0.25">
      <c r="A67" s="60" t="s">
        <v>16</v>
      </c>
      <c r="B67" s="60"/>
      <c r="C67" s="60"/>
      <c r="D67" s="64"/>
      <c r="E67" s="64"/>
      <c r="F67" s="64"/>
      <c r="G67" s="64"/>
      <c r="H67" s="64"/>
      <c r="I67" s="64"/>
    </row>
    <row r="68" spans="1:9" ht="20.100000000000001" customHeight="1" x14ac:dyDescent="0.25">
      <c r="A68" s="60" t="s">
        <v>17</v>
      </c>
      <c r="B68" s="60"/>
      <c r="C68" s="60"/>
      <c r="D68" s="64"/>
      <c r="E68" s="64"/>
      <c r="F68" s="64"/>
      <c r="G68" s="64"/>
      <c r="H68" s="64"/>
      <c r="I68" s="64"/>
    </row>
    <row r="69" spans="1:9" x14ac:dyDescent="0.25">
      <c r="A69" s="3"/>
      <c r="B69" s="3"/>
      <c r="C69" s="3"/>
      <c r="D69" s="3"/>
      <c r="E69" s="3"/>
      <c r="F69" s="3"/>
      <c r="G69" s="3"/>
      <c r="H69" s="3"/>
      <c r="I69" s="3"/>
    </row>
    <row r="70" spans="1:9" x14ac:dyDescent="0.25">
      <c r="A70" s="53" t="s">
        <v>18</v>
      </c>
      <c r="B70" s="54"/>
      <c r="C70" s="54"/>
      <c r="D70" s="54"/>
      <c r="E70" s="54"/>
      <c r="F70" s="54"/>
      <c r="G70" s="54"/>
      <c r="H70" s="54"/>
      <c r="I70" s="55"/>
    </row>
    <row r="71" spans="1:9" x14ac:dyDescent="0.25">
      <c r="A71" s="49" t="s">
        <v>19</v>
      </c>
      <c r="B71" s="49"/>
      <c r="C71" s="50" t="s">
        <v>20</v>
      </c>
      <c r="D71" s="51"/>
      <c r="E71" s="51"/>
      <c r="F71" s="51"/>
      <c r="G71" s="51"/>
      <c r="H71" s="51"/>
      <c r="I71" s="52"/>
    </row>
    <row r="72" spans="1:9" ht="20.100000000000001" customHeight="1" x14ac:dyDescent="0.25">
      <c r="A72" s="72"/>
      <c r="B72" s="72"/>
      <c r="C72" s="73"/>
      <c r="D72" s="66"/>
      <c r="E72" s="66"/>
      <c r="F72" s="66"/>
      <c r="G72" s="66"/>
      <c r="H72" s="66"/>
      <c r="I72" s="67"/>
    </row>
    <row r="73" spans="1:9" ht="20.100000000000001" customHeight="1" x14ac:dyDescent="0.25">
      <c r="A73" s="72"/>
      <c r="B73" s="72"/>
      <c r="C73" s="73"/>
      <c r="D73" s="66"/>
      <c r="E73" s="66"/>
      <c r="F73" s="66"/>
      <c r="G73" s="66"/>
      <c r="H73" s="66"/>
      <c r="I73" s="67"/>
    </row>
    <row r="74" spans="1:9" ht="20.100000000000001" customHeight="1" x14ac:dyDescent="0.25">
      <c r="A74" s="72"/>
      <c r="B74" s="72"/>
      <c r="C74" s="73"/>
      <c r="D74" s="66"/>
      <c r="E74" s="66"/>
      <c r="F74" s="66"/>
      <c r="G74" s="66"/>
      <c r="H74" s="66"/>
      <c r="I74" s="67"/>
    </row>
    <row r="75" spans="1:9" ht="20.100000000000001" customHeight="1" x14ac:dyDescent="0.25">
      <c r="A75" s="72"/>
      <c r="B75" s="72"/>
      <c r="C75" s="73"/>
      <c r="D75" s="66"/>
      <c r="E75" s="66"/>
      <c r="F75" s="66"/>
      <c r="G75" s="66"/>
      <c r="H75" s="66"/>
      <c r="I75" s="67"/>
    </row>
    <row r="76" spans="1:9" x14ac:dyDescent="0.25">
      <c r="A76" s="3"/>
      <c r="B76" s="3"/>
      <c r="C76" s="3"/>
      <c r="D76" s="3"/>
      <c r="E76" s="3"/>
      <c r="F76" s="3"/>
      <c r="G76" s="3"/>
      <c r="H76" s="3"/>
      <c r="I76" s="3"/>
    </row>
    <row r="77" spans="1:9" ht="20.25" customHeight="1" x14ac:dyDescent="0.25">
      <c r="A77" s="92" t="s">
        <v>58</v>
      </c>
      <c r="B77" s="92"/>
      <c r="C77" s="93"/>
      <c r="D77" s="94"/>
      <c r="E77" s="94"/>
      <c r="F77" s="94"/>
      <c r="G77" s="94"/>
      <c r="H77" s="94"/>
      <c r="I77" s="95"/>
    </row>
    <row r="78" spans="1:9" ht="21.75" customHeight="1" x14ac:dyDescent="0.25">
      <c r="A78" s="92" t="s">
        <v>59</v>
      </c>
      <c r="B78" s="92"/>
      <c r="C78" s="80"/>
      <c r="D78" s="81"/>
      <c r="E78" s="81"/>
      <c r="F78" s="81"/>
      <c r="G78" s="81"/>
      <c r="H78" s="81"/>
      <c r="I78" s="82"/>
    </row>
    <row r="79" spans="1:9" x14ac:dyDescent="0.25">
      <c r="A79" s="92" t="s">
        <v>60</v>
      </c>
      <c r="B79" s="92"/>
      <c r="C79" s="83"/>
      <c r="D79" s="84"/>
      <c r="E79" s="84"/>
      <c r="F79" s="84"/>
      <c r="G79" s="84"/>
      <c r="H79" s="84"/>
      <c r="I79" s="85"/>
    </row>
    <row r="80" spans="1:9" x14ac:dyDescent="0.25">
      <c r="A80" s="92"/>
      <c r="B80" s="92"/>
      <c r="C80" s="86"/>
      <c r="D80" s="87"/>
      <c r="E80" s="87"/>
      <c r="F80" s="87"/>
      <c r="G80" s="87"/>
      <c r="H80" s="87"/>
      <c r="I80" s="88"/>
    </row>
    <row r="81" spans="1:44" ht="24" customHeight="1" x14ac:dyDescent="0.25">
      <c r="A81" s="92"/>
      <c r="B81" s="92"/>
      <c r="C81" s="89"/>
      <c r="D81" s="90"/>
      <c r="E81" s="90"/>
      <c r="F81" s="90"/>
      <c r="G81" s="90"/>
      <c r="H81" s="90"/>
      <c r="I81" s="91"/>
    </row>
    <row r="82" spans="1:44" x14ac:dyDescent="0.25">
      <c r="A82" s="3"/>
      <c r="B82" s="3"/>
      <c r="C82" s="3"/>
      <c r="D82" s="3"/>
      <c r="E82" s="3"/>
      <c r="F82" s="3"/>
      <c r="G82" s="3"/>
      <c r="H82" s="3"/>
      <c r="I82" s="3"/>
    </row>
    <row r="83" spans="1:44" ht="15" customHeight="1" x14ac:dyDescent="0.25">
      <c r="A83" s="74" t="s">
        <v>70</v>
      </c>
      <c r="B83" s="75"/>
      <c r="C83" s="75"/>
      <c r="D83" s="75"/>
      <c r="E83" s="75"/>
      <c r="F83" s="75"/>
      <c r="G83" s="75"/>
      <c r="H83" s="75"/>
      <c r="I83" s="76"/>
    </row>
    <row r="84" spans="1:44" ht="70.5" customHeight="1" x14ac:dyDescent="0.25">
      <c r="A84" s="77"/>
      <c r="B84" s="78"/>
      <c r="C84" s="78"/>
      <c r="D84" s="78"/>
      <c r="E84" s="78"/>
      <c r="F84" s="78"/>
      <c r="G84" s="78"/>
      <c r="H84" s="78"/>
      <c r="I84" s="79"/>
    </row>
    <row r="85" spans="1:44" x14ac:dyDescent="0.25">
      <c r="A85" s="3"/>
      <c r="B85" s="3"/>
      <c r="C85" s="3"/>
      <c r="D85" s="3"/>
      <c r="E85" s="3"/>
      <c r="F85" s="3"/>
      <c r="G85" s="3"/>
      <c r="H85" s="3"/>
      <c r="I85" s="3"/>
    </row>
    <row r="86" spans="1:44" ht="63.75" customHeight="1" x14ac:dyDescent="0.25">
      <c r="A86" s="71" t="s">
        <v>116</v>
      </c>
      <c r="B86" s="71"/>
      <c r="C86" s="71"/>
      <c r="D86" s="71"/>
      <c r="E86" s="71"/>
      <c r="F86" s="71"/>
      <c r="G86" s="71"/>
      <c r="H86" s="71"/>
      <c r="I86" s="71"/>
    </row>
    <row r="87" spans="1:44" x14ac:dyDescent="0.25">
      <c r="A87" s="3"/>
      <c r="B87" s="3"/>
      <c r="C87" s="3"/>
      <c r="D87" s="3"/>
      <c r="E87" s="3"/>
      <c r="F87" s="3"/>
      <c r="G87" s="3"/>
      <c r="H87" s="3"/>
      <c r="I87" s="3"/>
    </row>
    <row r="88" spans="1:44" x14ac:dyDescent="0.25">
      <c r="A88" s="3"/>
      <c r="B88" s="3"/>
      <c r="C88" s="3"/>
      <c r="D88" s="3"/>
      <c r="E88" s="3"/>
      <c r="F88" s="3"/>
      <c r="G88" s="3"/>
      <c r="H88" s="3"/>
      <c r="I88" s="3"/>
    </row>
    <row r="89" spans="1:44" x14ac:dyDescent="0.25">
      <c r="A89" s="3"/>
      <c r="B89" s="3"/>
      <c r="C89" s="3"/>
      <c r="D89" s="3"/>
      <c r="E89" s="3"/>
      <c r="F89" s="3"/>
      <c r="G89" s="3"/>
      <c r="H89" s="3"/>
      <c r="I89" s="3"/>
    </row>
    <row r="90" spans="1:44" x14ac:dyDescent="0.25">
      <c r="A90" s="3"/>
      <c r="B90" s="3"/>
      <c r="C90" s="3"/>
      <c r="D90" s="3"/>
      <c r="E90" s="3"/>
      <c r="F90" s="3"/>
      <c r="G90" s="3"/>
      <c r="H90" s="3"/>
      <c r="I90" s="3"/>
    </row>
    <row r="91" spans="1:44" ht="114.75" hidden="1" x14ac:dyDescent="0.25">
      <c r="A91" s="8" t="s">
        <v>33</v>
      </c>
      <c r="B91" s="9" t="s">
        <v>34</v>
      </c>
      <c r="C91" s="7" t="s">
        <v>35</v>
      </c>
      <c r="D91" s="7" t="s">
        <v>36</v>
      </c>
      <c r="E91" s="9" t="s">
        <v>24</v>
      </c>
      <c r="F91" s="7" t="s">
        <v>37</v>
      </c>
      <c r="G91" s="10" t="s">
        <v>38</v>
      </c>
      <c r="H91" s="7" t="s">
        <v>27</v>
      </c>
      <c r="I91" s="9" t="s">
        <v>39</v>
      </c>
      <c r="J91" s="9" t="s">
        <v>40</v>
      </c>
      <c r="K91" s="9" t="s">
        <v>41</v>
      </c>
      <c r="L91" s="15" t="s">
        <v>42</v>
      </c>
      <c r="M91" s="15" t="s">
        <v>99</v>
      </c>
      <c r="N91" s="11" t="s">
        <v>100</v>
      </c>
      <c r="O91" s="11" t="s">
        <v>43</v>
      </c>
      <c r="P91" s="12" t="s">
        <v>44</v>
      </c>
      <c r="Q91" s="13" t="s">
        <v>45</v>
      </c>
      <c r="R91" s="14" t="s">
        <v>46</v>
      </c>
      <c r="S91" s="13" t="s">
        <v>47</v>
      </c>
      <c r="T91" s="15" t="s">
        <v>48</v>
      </c>
      <c r="U91" s="7" t="s">
        <v>49</v>
      </c>
      <c r="V91" s="16" t="s">
        <v>50</v>
      </c>
      <c r="W91" s="7" t="s">
        <v>51</v>
      </c>
      <c r="X91" s="17" t="s">
        <v>52</v>
      </c>
      <c r="Y91" s="9" t="s">
        <v>53</v>
      </c>
      <c r="Z91" s="18" t="s">
        <v>54</v>
      </c>
      <c r="AA91" s="18" t="s">
        <v>55</v>
      </c>
      <c r="AB91" s="32" t="s">
        <v>30</v>
      </c>
      <c r="AC91" s="19" t="s">
        <v>56</v>
      </c>
      <c r="AD91" s="33" t="s">
        <v>57</v>
      </c>
      <c r="AE91" s="33"/>
      <c r="AF91" s="33"/>
      <c r="AG91" s="34" t="s">
        <v>101</v>
      </c>
      <c r="AH91" s="34" t="s">
        <v>102</v>
      </c>
      <c r="AI91" s="34" t="s">
        <v>103</v>
      </c>
      <c r="AJ91" s="34" t="s">
        <v>104</v>
      </c>
      <c r="AK91" s="34" t="s">
        <v>105</v>
      </c>
      <c r="AL91" s="34" t="s">
        <v>106</v>
      </c>
      <c r="AM91" s="34" t="s">
        <v>107</v>
      </c>
      <c r="AN91" s="34" t="s">
        <v>108</v>
      </c>
      <c r="AO91" s="34" t="s">
        <v>109</v>
      </c>
      <c r="AP91" s="159" t="s">
        <v>117</v>
      </c>
      <c r="AQ91" s="159" t="s">
        <v>118</v>
      </c>
      <c r="AR91" s="160" t="s">
        <v>120</v>
      </c>
    </row>
    <row r="92" spans="1:44" s="40" customFormat="1" hidden="1" x14ac:dyDescent="0.25">
      <c r="A92" s="43" t="str">
        <f>IF($D$35="non","N","A")</f>
        <v>A</v>
      </c>
      <c r="B92" s="43" t="str">
        <f>IF(D50="basse tension - usage domestique","BT UD",IF(D50="basse tension - usage professionnel","BT UP",IF(D50="moyenne tension - courte utilisation","MT CU",IF(D50="moyenne tension - longue utilisation","MT LU"," "))))</f>
        <v xml:space="preserve"> </v>
      </c>
      <c r="C92" s="44">
        <f>B8</f>
        <v>0</v>
      </c>
      <c r="D92" s="45" t="str">
        <f>B10&amp;" "&amp;B9</f>
        <v xml:space="preserve"> </v>
      </c>
      <c r="E92" s="46">
        <f>IF(ISBLANK(B15),B16,B15)</f>
        <v>0</v>
      </c>
      <c r="F92" s="45">
        <f>IF(ISBLANK(D21),B11,D21)</f>
        <v>0</v>
      </c>
      <c r="G92" s="41">
        <f>IF(ISBLANK(D21),B12,)</f>
        <v>0</v>
      </c>
      <c r="H92" s="47">
        <f>IF(ISBLANK(D21),B13,)</f>
        <v>0</v>
      </c>
      <c r="I92" s="45">
        <f>B14</f>
        <v>0</v>
      </c>
      <c r="J92" s="45"/>
      <c r="K92" s="45"/>
      <c r="L92" s="35"/>
      <c r="M92" s="35"/>
      <c r="N92" s="36"/>
      <c r="O92" s="42"/>
      <c r="P92" s="37">
        <f>D34</f>
        <v>0</v>
      </c>
      <c r="Q92" s="35">
        <f>D33*1000</f>
        <v>0</v>
      </c>
      <c r="R92" s="36" t="e">
        <f>P92/Q92*1000</f>
        <v>#DIV/0!</v>
      </c>
      <c r="S92" s="35">
        <f>D51*1000</f>
        <v>0</v>
      </c>
      <c r="T92" s="35"/>
      <c r="U92" s="37">
        <f>D47</f>
        <v>0</v>
      </c>
      <c r="V92" s="38"/>
      <c r="W92" s="37">
        <f>D40</f>
        <v>0</v>
      </c>
      <c r="X92" s="36">
        <f>D41</f>
        <v>0</v>
      </c>
      <c r="Y92" s="35"/>
      <c r="Z92" s="35"/>
      <c r="AA92" s="35"/>
      <c r="AB92" s="35"/>
      <c r="AC92" s="36" t="str">
        <f t="shared" ref="AC92" si="0">IF(Z92="","",AA92-Z92)</f>
        <v/>
      </c>
      <c r="AD92" s="35" t="e">
        <f>X92/Q92</f>
        <v>#DIV/0!</v>
      </c>
      <c r="AE92" s="35"/>
      <c r="AF92" s="35"/>
      <c r="AG92" s="37"/>
      <c r="AH92" s="37" t="str">
        <f>B21&amp;" "&amp;B22</f>
        <v xml:space="preserve"> </v>
      </c>
      <c r="AI92" s="37">
        <f>D30</f>
        <v>0</v>
      </c>
      <c r="AJ92" s="35"/>
      <c r="AK92" s="39">
        <f>D31</f>
        <v>0</v>
      </c>
      <c r="AL92" s="39">
        <f>D32</f>
        <v>0</v>
      </c>
      <c r="AM92" s="37"/>
      <c r="AN92" s="35"/>
      <c r="AO92" s="35"/>
      <c r="AP92" s="37">
        <f>D42</f>
        <v>0</v>
      </c>
      <c r="AQ92" s="37">
        <f>D43</f>
        <v>0</v>
      </c>
      <c r="AR92" s="37" t="str">
        <f>D56&amp;" "&amp;D55&amp;" "&amp;D54</f>
        <v xml:space="preserve">  </v>
      </c>
    </row>
  </sheetData>
  <mergeCells count="110">
    <mergeCell ref="A36:A38"/>
    <mergeCell ref="B36:C36"/>
    <mergeCell ref="D36:I36"/>
    <mergeCell ref="B37:C37"/>
    <mergeCell ref="D37:I37"/>
    <mergeCell ref="B38:C38"/>
    <mergeCell ref="D38:I38"/>
    <mergeCell ref="B21:I21"/>
    <mergeCell ref="B22:I22"/>
    <mergeCell ref="A35:C35"/>
    <mergeCell ref="D35:I35"/>
    <mergeCell ref="A31:B32"/>
    <mergeCell ref="D31:I31"/>
    <mergeCell ref="D32:I32"/>
    <mergeCell ref="A33:C33"/>
    <mergeCell ref="D33:I33"/>
    <mergeCell ref="A63:C63"/>
    <mergeCell ref="D63:I63"/>
    <mergeCell ref="A64:C64"/>
    <mergeCell ref="D64:I64"/>
    <mergeCell ref="A65:C65"/>
    <mergeCell ref="D65:I65"/>
    <mergeCell ref="A58:C58"/>
    <mergeCell ref="D58:I58"/>
    <mergeCell ref="A83:I84"/>
    <mergeCell ref="A60:I60"/>
    <mergeCell ref="A61:C61"/>
    <mergeCell ref="D61:I61"/>
    <mergeCell ref="A62:C62"/>
    <mergeCell ref="D62:I62"/>
    <mergeCell ref="A78:B78"/>
    <mergeCell ref="C78:I78"/>
    <mergeCell ref="A79:B81"/>
    <mergeCell ref="C79:I81"/>
    <mergeCell ref="A66:C66"/>
    <mergeCell ref="D66:I66"/>
    <mergeCell ref="A67:C67"/>
    <mergeCell ref="D67:I67"/>
    <mergeCell ref="A68:C68"/>
    <mergeCell ref="D68:I68"/>
    <mergeCell ref="A86:I86"/>
    <mergeCell ref="A74:B74"/>
    <mergeCell ref="C74:I74"/>
    <mergeCell ref="A75:B75"/>
    <mergeCell ref="C75:I75"/>
    <mergeCell ref="A77:B77"/>
    <mergeCell ref="C77:I77"/>
    <mergeCell ref="A70:I70"/>
    <mergeCell ref="A71:B71"/>
    <mergeCell ref="C71:I71"/>
    <mergeCell ref="A72:B72"/>
    <mergeCell ref="C72:I72"/>
    <mergeCell ref="A73:B73"/>
    <mergeCell ref="C73:I73"/>
    <mergeCell ref="A55:C55"/>
    <mergeCell ref="D55:I55"/>
    <mergeCell ref="A56:C56"/>
    <mergeCell ref="D56:I56"/>
    <mergeCell ref="A57:C57"/>
    <mergeCell ref="D57:I57"/>
    <mergeCell ref="A50:C50"/>
    <mergeCell ref="D50:I50"/>
    <mergeCell ref="A51:C51"/>
    <mergeCell ref="D51:I51"/>
    <mergeCell ref="A53:I53"/>
    <mergeCell ref="A54:C54"/>
    <mergeCell ref="D54:I54"/>
    <mergeCell ref="A46:I46"/>
    <mergeCell ref="A47:C47"/>
    <mergeCell ref="D47:I47"/>
    <mergeCell ref="A48:C48"/>
    <mergeCell ref="D48:I48"/>
    <mergeCell ref="A49:C49"/>
    <mergeCell ref="D49:I49"/>
    <mergeCell ref="A39:C39"/>
    <mergeCell ref="D39:I39"/>
    <mergeCell ref="A40:C40"/>
    <mergeCell ref="D40:I40"/>
    <mergeCell ref="A41:C41"/>
    <mergeCell ref="D41:I41"/>
    <mergeCell ref="A42:C42"/>
    <mergeCell ref="D42:I42"/>
    <mergeCell ref="A43:C43"/>
    <mergeCell ref="D43:I43"/>
    <mergeCell ref="A44:C44"/>
    <mergeCell ref="D44:I44"/>
    <mergeCell ref="A1:I2"/>
    <mergeCell ref="A4:I4"/>
    <mergeCell ref="A6:I6"/>
    <mergeCell ref="B8:I8"/>
    <mergeCell ref="B9:I9"/>
    <mergeCell ref="B10:I10"/>
    <mergeCell ref="A34:C34"/>
    <mergeCell ref="D34:I34"/>
    <mergeCell ref="A26:I26"/>
    <mergeCell ref="A28:I28"/>
    <mergeCell ref="A29:C29"/>
    <mergeCell ref="D29:I29"/>
    <mergeCell ref="A30:C30"/>
    <mergeCell ref="D30:I30"/>
    <mergeCell ref="B11:I11"/>
    <mergeCell ref="B12:I12"/>
    <mergeCell ref="B13:I13"/>
    <mergeCell ref="B14:I14"/>
    <mergeCell ref="B15:I15"/>
    <mergeCell ref="B16:I16"/>
    <mergeCell ref="B23:I23"/>
    <mergeCell ref="B24:I24"/>
    <mergeCell ref="A18:I18"/>
    <mergeCell ref="B20:I20"/>
  </mergeCells>
  <conditionalFormatting sqref="Q91:Q92">
    <cfRule type="cellIs" dxfId="31" priority="8" operator="greaterThan">
      <formula>250000</formula>
    </cfRule>
  </conditionalFormatting>
  <conditionalFormatting sqref="AC91:AC92">
    <cfRule type="cellIs" dxfId="30" priority="9" operator="lessThan">
      <formula>16</formula>
    </cfRule>
    <cfRule type="cellIs" dxfId="29" priority="10" operator="greaterThan">
      <formula>15</formula>
    </cfRule>
  </conditionalFormatting>
  <conditionalFormatting sqref="B8:I16 B20:I24 D29:I35 D39:I41 D47:I51">
    <cfRule type="containsBlanks" dxfId="28" priority="7">
      <formula>LEN(TRIM(B8))=0</formula>
    </cfRule>
  </conditionalFormatting>
  <conditionalFormatting sqref="D36:I36">
    <cfRule type="expression" dxfId="27" priority="3">
      <formula>IF(AND($D$35="oui",$D$36=""),TRUE,FALSE)</formula>
    </cfRule>
  </conditionalFormatting>
  <conditionalFormatting sqref="D37:I37">
    <cfRule type="expression" dxfId="26" priority="2">
      <formula>IF(AND($D$35="oui",$D$37=""),TRUE,FALSE)</formula>
    </cfRule>
  </conditionalFormatting>
  <conditionalFormatting sqref="D38:I38">
    <cfRule type="expression" dxfId="25" priority="1">
      <formula>IF(AND($D$35="oui",$D$38=""),TRUE,FALSE)</formula>
    </cfRule>
  </conditionalFormatting>
  <dataValidations count="10">
    <dataValidation type="list" allowBlank="1" showInputMessage="1" showErrorMessage="1" sqref="D50:I50">
      <formula1>"Basse tension - usage domestique,Basse tension - usage professionnel,Moyenne tension - courte utilisation,Moyenne tension - longue utilisation"</formula1>
    </dataValidation>
    <dataValidation type="list" allowBlank="1" showInputMessage="1" showErrorMessage="1" sqref="D47:I47">
      <formula1>"ENERCAL,EEC"</formula1>
    </dataValidation>
    <dataValidation type="list" allowBlank="1" showInputMessage="1" showErrorMessage="1" sqref="B8:I8 B20:I20">
      <formula1>"Madame,Monsieur"</formula1>
    </dataValidation>
    <dataValidation type="list" allowBlank="1" showInputMessage="1" showErrorMessage="1" sqref="D42:I42 D35:I35">
      <formula1>"Oui,Non"</formula1>
    </dataValidation>
    <dataValidation type="decimal" errorStyle="warning" allowBlank="1" showInputMessage="1" showErrorMessage="1" error="Le productible annoncé semble sur ou sous-évalué au regard de la puissance installée, confirmez-vous les informations de productibles et de puissance? (attention à bien respecter les unités)" sqref="D34:I34">
      <formula1>D33*1200</formula1>
      <formula2>D33*1800</formula2>
    </dataValidation>
    <dataValidation type="list" allowBlank="1" showInputMessage="1" showErrorMessage="1" sqref="H91">
      <formula1>"BELEP,BOULOUPARIS,BOURAIL,CANALA,DUMBEA,FARINO,HIENGHENE,HOUAILOU,ILE DES PINS,KAALA-GOMEN,KONE,KOUAOUA,KOUMAC,LA FOA,LIFOU,MARE,MOINDOU,MONT-DORE,NOUMEA,OUEGOA,OUVEA,PAITA,POINDIMIÉ,PONÉRIHOUEN,POUÉBO,POUEMBOUT,POUM,POYA,SARRAMÉA,THIO,TOUHO,VOH,YATÉ"</formula1>
    </dataValidation>
    <dataValidation type="list" allowBlank="1" showInputMessage="1" showErrorMessage="1" sqref="B91">
      <formula1>"BT UD, BT UP, MT CU, MT LU,Revente totale"</formula1>
    </dataValidation>
    <dataValidation type="list" allowBlank="1" showInputMessage="1" showErrorMessage="1" sqref="A91:A92">
      <formula1>"N,A,An"</formula1>
    </dataValidation>
    <dataValidation type="whole" errorStyle="warning" operator="lessThanOrEqual" allowBlank="1" showInputMessage="1" showErrorMessage="1" errorTitle="Attention" error="Installation supérieure à 36 kWc, une attestation sur l'honneur de mise à disposition du bâtiment signée du propriétaire est nécessaire" sqref="Q91:Q92">
      <formula1>36000</formula1>
    </dataValidation>
    <dataValidation type="whole" allowBlank="1" showInputMessage="1" showErrorMessage="1" sqref="D41:I41">
      <formula1>100</formula1>
      <formula2>100000000</formula2>
    </dataValidation>
  </dataValidations>
  <printOptions horizontalCentered="1"/>
  <pageMargins left="0.23622047244094491" right="0.23622047244094491" top="0.74803149606299213" bottom="0.74803149606299213" header="0.31496062992125984" footer="0.31496062992125984"/>
  <pageSetup paperSize="9" scale="88" fitToHeight="3" orientation="portrait" r:id="rId1"/>
  <rowBreaks count="1" manualBreakCount="1">
    <brk id="51" max="8" man="1"/>
  </rowBreaks>
  <colBreaks count="1" manualBreakCount="1">
    <brk id="10"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6" id="{F3C405FE-A403-41C5-8C9F-C71C17DCA516}">
            <xm:f>IF(AND('DAE PV autoconsommation'!$D$30="oui",'DAE PV autoconsommation'!$D$31=""),TRUE,FALSE)</xm:f>
            <x14:dxf>
              <fill>
                <patternFill>
                  <bgColor theme="5"/>
                </patternFill>
              </fill>
            </x14:dxf>
          </x14:cfRule>
          <xm:sqref>D36:I36</xm:sqref>
        </x14:conditionalFormatting>
        <x14:conditionalFormatting xmlns:xm="http://schemas.microsoft.com/office/excel/2006/main">
          <x14:cfRule type="expression" priority="5" id="{12C76C63-BA51-414F-989F-573240DCCE0B}">
            <xm:f>IF(AND('DAE PV autoconsommation'!$D$30="oui",'DAE PV autoconsommation'!$D$32=""),TRUE,FALSE)</xm:f>
            <x14:dxf>
              <fill>
                <patternFill>
                  <bgColor theme="5"/>
                </patternFill>
              </fill>
            </x14:dxf>
          </x14:cfRule>
          <xm:sqref>D37:I37</xm:sqref>
        </x14:conditionalFormatting>
        <x14:conditionalFormatting xmlns:xm="http://schemas.microsoft.com/office/excel/2006/main">
          <x14:cfRule type="expression" priority="4" id="{E08A03FA-BA43-4BEB-A029-0706356F2574}">
            <xm:f>IF(AND('DAE PV autoconsommation'!$D$30="oui",'DAE PV autoconsommation'!$D$33=""),TRUE,FALSE)</xm:f>
            <x14:dxf>
              <fill>
                <patternFill>
                  <bgColor theme="5"/>
                </patternFill>
              </fill>
            </x14:dxf>
          </x14:cfRule>
          <xm:sqref>D38:I38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0" zoomScaleNormal="100" workbookViewId="0">
      <selection activeCell="H23" sqref="H23"/>
    </sheetView>
  </sheetViews>
  <sheetFormatPr baseColWidth="10" defaultRowHeight="15" x14ac:dyDescent="0.25"/>
  <cols>
    <col min="1" max="1" width="11.28515625" customWidth="1"/>
    <col min="2" max="2" width="16.28515625" customWidth="1"/>
    <col min="3" max="3" width="31.5703125" customWidth="1"/>
  </cols>
  <sheetData>
    <row r="1" spans="1:5" ht="45" x14ac:dyDescent="0.25">
      <c r="A1" s="30" t="s">
        <v>94</v>
      </c>
      <c r="B1" s="30" t="s">
        <v>95</v>
      </c>
      <c r="C1" s="30" t="s">
        <v>61</v>
      </c>
    </row>
    <row r="2" spans="1:5" x14ac:dyDescent="0.25">
      <c r="A2" s="29"/>
      <c r="B2" s="29"/>
      <c r="C2" s="29"/>
    </row>
    <row r="3" spans="1:5" x14ac:dyDescent="0.25">
      <c r="A3" s="29"/>
      <c r="B3" s="29"/>
      <c r="C3" s="29"/>
    </row>
    <row r="4" spans="1:5" x14ac:dyDescent="0.25">
      <c r="A4" s="29"/>
      <c r="B4" s="29"/>
      <c r="C4" s="29"/>
    </row>
    <row r="5" spans="1:5" x14ac:dyDescent="0.25">
      <c r="A5" s="29"/>
      <c r="B5" s="29"/>
      <c r="C5" s="29"/>
    </row>
    <row r="6" spans="1:5" x14ac:dyDescent="0.25">
      <c r="A6" s="29"/>
      <c r="B6" s="29"/>
      <c r="C6" s="29"/>
    </row>
    <row r="7" spans="1:5" x14ac:dyDescent="0.25">
      <c r="A7" s="29"/>
      <c r="B7" s="29"/>
      <c r="C7" s="29"/>
      <c r="E7" s="28"/>
    </row>
    <row r="8" spans="1:5" x14ac:dyDescent="0.25">
      <c r="A8" s="29"/>
      <c r="B8" s="29"/>
      <c r="C8" s="29"/>
    </row>
    <row r="9" spans="1:5" x14ac:dyDescent="0.25">
      <c r="A9" s="29"/>
      <c r="B9" s="29"/>
      <c r="C9" s="29"/>
    </row>
    <row r="10" spans="1:5" x14ac:dyDescent="0.25">
      <c r="A10" s="29"/>
      <c r="B10" s="29"/>
      <c r="C10" s="29"/>
    </row>
    <row r="11" spans="1:5" x14ac:dyDescent="0.25">
      <c r="A11" s="29"/>
      <c r="B11" s="29"/>
      <c r="C11" s="29"/>
    </row>
    <row r="12" spans="1:5" x14ac:dyDescent="0.25">
      <c r="A12" s="29"/>
      <c r="B12" s="29"/>
      <c r="C12" s="29"/>
    </row>
    <row r="13" spans="1:5" x14ac:dyDescent="0.25">
      <c r="A13" s="29"/>
      <c r="B13" s="29"/>
      <c r="C13" s="29"/>
    </row>
    <row r="14" spans="1:5" x14ac:dyDescent="0.25">
      <c r="A14" s="29"/>
      <c r="B14" s="29"/>
      <c r="C14" s="29"/>
    </row>
    <row r="15" spans="1:5" x14ac:dyDescent="0.25">
      <c r="A15" s="29"/>
      <c r="B15" s="29"/>
      <c r="C15" s="29"/>
    </row>
    <row r="16" spans="1:5" x14ac:dyDescent="0.25">
      <c r="A16" s="29"/>
      <c r="B16" s="29"/>
      <c r="C16" s="29"/>
    </row>
    <row r="17" spans="1:3" x14ac:dyDescent="0.25">
      <c r="A17" s="29"/>
      <c r="B17" s="29"/>
      <c r="C17" s="29"/>
    </row>
    <row r="18" spans="1:3" x14ac:dyDescent="0.25">
      <c r="A18" s="29"/>
      <c r="B18" s="29"/>
      <c r="C18" s="29"/>
    </row>
    <row r="19" spans="1:3" x14ac:dyDescent="0.25">
      <c r="A19" s="29"/>
      <c r="B19" s="29"/>
      <c r="C19" s="29"/>
    </row>
    <row r="20" spans="1:3" x14ac:dyDescent="0.25">
      <c r="A20" s="29"/>
      <c r="B20" s="29"/>
      <c r="C20" s="29"/>
    </row>
    <row r="21" spans="1:3" x14ac:dyDescent="0.25">
      <c r="A21" s="29"/>
      <c r="B21" s="29"/>
      <c r="C21" s="29"/>
    </row>
    <row r="22" spans="1:3" x14ac:dyDescent="0.25">
      <c r="A22" s="29"/>
      <c r="B22" s="29"/>
      <c r="C22" s="29"/>
    </row>
    <row r="23" spans="1:3" x14ac:dyDescent="0.25">
      <c r="A23" s="29"/>
      <c r="B23" s="29"/>
      <c r="C23" s="29"/>
    </row>
    <row r="24" spans="1:3" x14ac:dyDescent="0.25">
      <c r="A24" s="29"/>
      <c r="B24" s="29"/>
      <c r="C24" s="29"/>
    </row>
    <row r="25" spans="1:3" x14ac:dyDescent="0.25">
      <c r="A25" s="29"/>
      <c r="B25" s="29"/>
      <c r="C25" s="29"/>
    </row>
    <row r="26" spans="1:3" x14ac:dyDescent="0.25">
      <c r="A26" s="29"/>
      <c r="B26" s="29"/>
      <c r="C26" s="29"/>
    </row>
    <row r="27" spans="1:3" x14ac:dyDescent="0.25">
      <c r="A27" s="29"/>
      <c r="B27" s="29"/>
      <c r="C27" s="29"/>
    </row>
    <row r="28" spans="1:3" x14ac:dyDescent="0.25">
      <c r="A28" s="29"/>
      <c r="B28" s="29"/>
      <c r="C28" s="29"/>
    </row>
    <row r="29" spans="1:3" x14ac:dyDescent="0.25">
      <c r="A29" s="29"/>
      <c r="B29" s="29"/>
      <c r="C29" s="29"/>
    </row>
    <row r="30" spans="1:3" x14ac:dyDescent="0.25">
      <c r="A30" s="29"/>
      <c r="B30" s="29"/>
      <c r="C30" s="29"/>
    </row>
    <row r="31" spans="1:3" x14ac:dyDescent="0.25">
      <c r="A31" s="29"/>
      <c r="B31" s="29"/>
      <c r="C31" s="29"/>
    </row>
    <row r="32" spans="1:3" x14ac:dyDescent="0.25">
      <c r="A32" s="29"/>
      <c r="B32" s="29"/>
      <c r="C32" s="29"/>
    </row>
    <row r="33" spans="1:3" x14ac:dyDescent="0.25">
      <c r="A33" s="29"/>
      <c r="B33" s="29"/>
      <c r="C33" s="29"/>
    </row>
    <row r="34" spans="1:3" x14ac:dyDescent="0.25">
      <c r="A34" s="29"/>
      <c r="B34" s="29"/>
      <c r="C34" s="29"/>
    </row>
    <row r="35" spans="1:3" x14ac:dyDescent="0.25">
      <c r="A35" s="29"/>
      <c r="B35" s="29"/>
      <c r="C35" s="29"/>
    </row>
    <row r="36" spans="1:3" x14ac:dyDescent="0.25">
      <c r="A36" s="29"/>
      <c r="B36" s="29"/>
      <c r="C36" s="29"/>
    </row>
    <row r="37" spans="1:3" x14ac:dyDescent="0.25">
      <c r="A37" s="143" t="s">
        <v>96</v>
      </c>
      <c r="B37" s="143"/>
      <c r="C37" s="31">
        <f>COUNTA(A2:A36)</f>
        <v>0</v>
      </c>
    </row>
  </sheetData>
  <mergeCells count="1">
    <mergeCell ref="A37:B37"/>
  </mergeCells>
  <dataValidations count="1">
    <dataValidation type="list" allowBlank="1" showInputMessage="1" showErrorMessage="1" sqref="C1:C36 C38:C1048576">
      <formula1>"Basse tension - usage domestique,Basse tension - usage professionnel,Moyenne tension - courte utilisation,Moyenne tension - longue utilisation"</formula1>
    </dataValidation>
  </dataValidations>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8" zoomScale="85" zoomScaleNormal="85" workbookViewId="0">
      <selection activeCell="A43" sqref="A43"/>
    </sheetView>
  </sheetViews>
  <sheetFormatPr baseColWidth="10" defaultRowHeight="15" x14ac:dyDescent="0.25"/>
  <cols>
    <col min="1" max="1" width="36.42578125" customWidth="1"/>
  </cols>
  <sheetData>
    <row r="1" spans="1:9" x14ac:dyDescent="0.25">
      <c r="A1" s="96" t="s">
        <v>114</v>
      </c>
      <c r="B1" s="97"/>
      <c r="C1" s="97"/>
      <c r="D1" s="97"/>
      <c r="E1" s="97"/>
      <c r="F1" s="97"/>
      <c r="G1" s="97"/>
      <c r="H1" s="97"/>
      <c r="I1" s="98"/>
    </row>
    <row r="2" spans="1:9" ht="46.5" customHeight="1" thickBot="1" x14ac:dyDescent="0.3">
      <c r="A2" s="99"/>
      <c r="B2" s="100"/>
      <c r="C2" s="100"/>
      <c r="D2" s="100"/>
      <c r="E2" s="100"/>
      <c r="F2" s="100"/>
      <c r="G2" s="100"/>
      <c r="H2" s="100"/>
      <c r="I2" s="101"/>
    </row>
    <row r="3" spans="1:9" ht="15.75" thickBot="1" x14ac:dyDescent="0.3">
      <c r="A3" s="3"/>
      <c r="B3" s="3"/>
      <c r="C3" s="3"/>
      <c r="D3" s="3"/>
      <c r="E3" s="3"/>
      <c r="F3" s="3"/>
      <c r="G3" s="3"/>
      <c r="H3" s="3"/>
      <c r="I3" s="3"/>
    </row>
    <row r="4" spans="1:9" ht="154.5" customHeight="1" thickBot="1" x14ac:dyDescent="0.3">
      <c r="A4" s="102" t="s">
        <v>82</v>
      </c>
      <c r="B4" s="103"/>
      <c r="C4" s="103"/>
      <c r="D4" s="103"/>
      <c r="E4" s="103"/>
      <c r="F4" s="103"/>
      <c r="G4" s="103"/>
      <c r="H4" s="103"/>
      <c r="I4" s="104"/>
    </row>
    <row r="5" spans="1:9" x14ac:dyDescent="0.25">
      <c r="A5" s="3"/>
      <c r="B5" s="3"/>
      <c r="C5" s="3"/>
      <c r="D5" s="3"/>
      <c r="E5" s="3"/>
      <c r="F5" s="3"/>
      <c r="G5" s="3"/>
      <c r="H5" s="3"/>
      <c r="I5" s="3"/>
    </row>
    <row r="6" spans="1:9" x14ac:dyDescent="0.25">
      <c r="A6" s="105" t="s">
        <v>110</v>
      </c>
      <c r="B6" s="105"/>
      <c r="C6" s="105"/>
      <c r="D6" s="105"/>
      <c r="E6" s="105"/>
      <c r="F6" s="105"/>
      <c r="G6" s="105"/>
      <c r="H6" s="105"/>
      <c r="I6" s="105"/>
    </row>
    <row r="7" spans="1:9" x14ac:dyDescent="0.25">
      <c r="A7" s="3"/>
      <c r="B7" s="3"/>
      <c r="C7" s="3"/>
      <c r="D7" s="3"/>
      <c r="E7" s="3"/>
      <c r="F7" s="3"/>
      <c r="G7" s="3"/>
      <c r="H7" s="3"/>
      <c r="I7" s="3"/>
    </row>
    <row r="8" spans="1:9" x14ac:dyDescent="0.25">
      <c r="A8" s="48" t="s">
        <v>62</v>
      </c>
      <c r="B8" s="108"/>
      <c r="C8" s="109"/>
      <c r="D8" s="109"/>
      <c r="E8" s="109"/>
      <c r="F8" s="109"/>
      <c r="G8" s="109"/>
      <c r="H8" s="109"/>
      <c r="I8" s="110"/>
    </row>
    <row r="9" spans="1:9" ht="18" customHeight="1" x14ac:dyDescent="0.25">
      <c r="A9" s="25" t="s">
        <v>22</v>
      </c>
      <c r="B9" s="106"/>
      <c r="C9" s="106"/>
      <c r="D9" s="106"/>
      <c r="E9" s="106"/>
      <c r="F9" s="106"/>
      <c r="G9" s="106"/>
      <c r="H9" s="106"/>
      <c r="I9" s="106"/>
    </row>
    <row r="10" spans="1:9" ht="18" customHeight="1" x14ac:dyDescent="0.25">
      <c r="A10" s="25" t="s">
        <v>23</v>
      </c>
      <c r="B10" s="106"/>
      <c r="C10" s="106"/>
      <c r="D10" s="106"/>
      <c r="E10" s="106"/>
      <c r="F10" s="106"/>
      <c r="G10" s="106"/>
      <c r="H10" s="106"/>
      <c r="I10" s="106"/>
    </row>
    <row r="11" spans="1:9" ht="30" x14ac:dyDescent="0.25">
      <c r="A11" s="48" t="s">
        <v>64</v>
      </c>
      <c r="B11" s="106"/>
      <c r="C11" s="106"/>
      <c r="D11" s="106"/>
      <c r="E11" s="106"/>
      <c r="F11" s="106"/>
      <c r="G11" s="106"/>
      <c r="H11" s="106"/>
      <c r="I11" s="106"/>
    </row>
    <row r="12" spans="1:9" ht="18" customHeight="1" x14ac:dyDescent="0.25">
      <c r="A12" s="25" t="s">
        <v>26</v>
      </c>
      <c r="B12" s="106"/>
      <c r="C12" s="106"/>
      <c r="D12" s="106"/>
      <c r="E12" s="106"/>
      <c r="F12" s="106"/>
      <c r="G12" s="106"/>
      <c r="H12" s="106"/>
      <c r="I12" s="106"/>
    </row>
    <row r="13" spans="1:9" ht="18" customHeight="1" x14ac:dyDescent="0.25">
      <c r="A13" s="25" t="s">
        <v>27</v>
      </c>
      <c r="B13" s="106"/>
      <c r="C13" s="106"/>
      <c r="D13" s="106"/>
      <c r="E13" s="106"/>
      <c r="F13" s="106"/>
      <c r="G13" s="106"/>
      <c r="H13" s="106"/>
      <c r="I13" s="106"/>
    </row>
    <row r="14" spans="1:9" ht="18" customHeight="1" x14ac:dyDescent="0.25">
      <c r="A14" s="25" t="s">
        <v>28</v>
      </c>
      <c r="B14" s="106"/>
      <c r="C14" s="106"/>
      <c r="D14" s="106"/>
      <c r="E14" s="106"/>
      <c r="F14" s="106"/>
      <c r="G14" s="106"/>
      <c r="H14" s="106"/>
      <c r="I14" s="106"/>
    </row>
    <row r="15" spans="1:9" ht="18" customHeight="1" x14ac:dyDescent="0.25">
      <c r="A15" s="25" t="s">
        <v>24</v>
      </c>
      <c r="B15" s="106"/>
      <c r="C15" s="106"/>
      <c r="D15" s="106"/>
      <c r="E15" s="106"/>
      <c r="F15" s="106"/>
      <c r="G15" s="106"/>
      <c r="H15" s="106"/>
      <c r="I15" s="106"/>
    </row>
    <row r="16" spans="1:9" ht="18" customHeight="1" x14ac:dyDescent="0.25">
      <c r="A16" s="25" t="s">
        <v>25</v>
      </c>
      <c r="B16" s="107"/>
      <c r="C16" s="106"/>
      <c r="D16" s="106"/>
      <c r="E16" s="106"/>
      <c r="F16" s="106"/>
      <c r="G16" s="106"/>
      <c r="H16" s="106"/>
      <c r="I16" s="106"/>
    </row>
    <row r="18" spans="1:9" x14ac:dyDescent="0.25">
      <c r="A18" s="105" t="s">
        <v>111</v>
      </c>
      <c r="B18" s="105"/>
      <c r="C18" s="105"/>
      <c r="D18" s="105"/>
      <c r="E18" s="105"/>
      <c r="F18" s="105"/>
      <c r="G18" s="105"/>
      <c r="H18" s="105"/>
      <c r="I18" s="105"/>
    </row>
    <row r="19" spans="1:9" x14ac:dyDescent="0.25">
      <c r="A19" s="3"/>
      <c r="B19" s="3"/>
      <c r="C19" s="3"/>
      <c r="D19" s="3"/>
      <c r="E19" s="3"/>
      <c r="F19" s="3"/>
      <c r="G19" s="3"/>
      <c r="H19" s="3"/>
      <c r="I19" s="3"/>
    </row>
    <row r="20" spans="1:9" x14ac:dyDescent="0.25">
      <c r="A20" s="48" t="s">
        <v>62</v>
      </c>
      <c r="B20" s="108"/>
      <c r="C20" s="109"/>
      <c r="D20" s="109"/>
      <c r="E20" s="109"/>
      <c r="F20" s="109"/>
      <c r="G20" s="109"/>
      <c r="H20" s="109"/>
      <c r="I20" s="110"/>
    </row>
    <row r="21" spans="1:9" ht="18" customHeight="1" x14ac:dyDescent="0.25">
      <c r="A21" s="25" t="s">
        <v>22</v>
      </c>
      <c r="B21" s="106"/>
      <c r="C21" s="106"/>
      <c r="D21" s="106"/>
      <c r="E21" s="106"/>
      <c r="F21" s="106"/>
      <c r="G21" s="106"/>
      <c r="H21" s="106"/>
      <c r="I21" s="106"/>
    </row>
    <row r="22" spans="1:9" ht="18" customHeight="1" x14ac:dyDescent="0.25">
      <c r="A22" s="25" t="s">
        <v>23</v>
      </c>
      <c r="B22" s="106"/>
      <c r="C22" s="106"/>
      <c r="D22" s="106"/>
      <c r="E22" s="106"/>
      <c r="F22" s="106"/>
      <c r="G22" s="106"/>
      <c r="H22" s="106"/>
      <c r="I22" s="106"/>
    </row>
    <row r="23" spans="1:9" ht="18" customHeight="1" x14ac:dyDescent="0.25">
      <c r="A23" s="48" t="s">
        <v>112</v>
      </c>
      <c r="B23" s="106"/>
      <c r="C23" s="106"/>
      <c r="D23" s="106"/>
      <c r="E23" s="106"/>
      <c r="F23" s="106"/>
      <c r="G23" s="106"/>
      <c r="H23" s="106"/>
      <c r="I23" s="106"/>
    </row>
    <row r="24" spans="1:9" ht="18" customHeight="1" x14ac:dyDescent="0.25">
      <c r="A24" s="25" t="s">
        <v>26</v>
      </c>
      <c r="B24" s="106"/>
      <c r="C24" s="106"/>
      <c r="D24" s="106"/>
      <c r="E24" s="106"/>
      <c r="F24" s="106"/>
      <c r="G24" s="106"/>
      <c r="H24" s="106"/>
      <c r="I24" s="106"/>
    </row>
    <row r="25" spans="1:9" ht="18" customHeight="1" x14ac:dyDescent="0.25">
      <c r="A25" s="25" t="s">
        <v>27</v>
      </c>
      <c r="B25" s="106"/>
      <c r="C25" s="106"/>
      <c r="D25" s="106"/>
      <c r="E25" s="106"/>
      <c r="F25" s="106"/>
      <c r="G25" s="106"/>
      <c r="H25" s="106"/>
      <c r="I25" s="106"/>
    </row>
    <row r="26" spans="1:9" ht="30" x14ac:dyDescent="0.25">
      <c r="A26" s="48" t="s">
        <v>113</v>
      </c>
      <c r="B26" s="106"/>
      <c r="C26" s="106"/>
      <c r="D26" s="106"/>
      <c r="E26" s="106"/>
      <c r="F26" s="106"/>
      <c r="G26" s="106"/>
      <c r="H26" s="106"/>
      <c r="I26" s="106"/>
    </row>
    <row r="27" spans="1:9" ht="18" customHeight="1" x14ac:dyDescent="0.25">
      <c r="A27" s="25" t="s">
        <v>69</v>
      </c>
      <c r="B27" s="106"/>
      <c r="C27" s="106"/>
      <c r="D27" s="106"/>
      <c r="E27" s="106"/>
      <c r="F27" s="106"/>
      <c r="G27" s="106"/>
      <c r="H27" s="106"/>
      <c r="I27" s="106"/>
    </row>
    <row r="28" spans="1:9" ht="18" customHeight="1" x14ac:dyDescent="0.25">
      <c r="A28" s="25" t="s">
        <v>25</v>
      </c>
      <c r="B28" s="107"/>
      <c r="C28" s="106"/>
      <c r="D28" s="106"/>
      <c r="E28" s="106"/>
      <c r="F28" s="106"/>
      <c r="G28" s="106"/>
      <c r="H28" s="106"/>
      <c r="I28" s="106"/>
    </row>
    <row r="30" spans="1:9" x14ac:dyDescent="0.25">
      <c r="A30" s="53" t="s">
        <v>60</v>
      </c>
      <c r="B30" s="54"/>
      <c r="C30" s="54"/>
      <c r="D30" s="54"/>
      <c r="E30" s="54"/>
      <c r="F30" s="54"/>
      <c r="G30" s="54"/>
      <c r="H30" s="54"/>
      <c r="I30" s="55"/>
    </row>
    <row r="31" spans="1:9" x14ac:dyDescent="0.25">
      <c r="A31" s="3"/>
      <c r="B31" s="3"/>
      <c r="C31" s="3"/>
      <c r="D31" s="3"/>
      <c r="E31" s="3"/>
      <c r="F31" s="3"/>
      <c r="G31" s="3"/>
      <c r="H31" s="3"/>
      <c r="I31" s="3"/>
    </row>
    <row r="32" spans="1:9" ht="30" customHeight="1" x14ac:dyDescent="0.25">
      <c r="A32" s="92" t="s">
        <v>58</v>
      </c>
      <c r="B32" s="92"/>
      <c r="C32" s="93"/>
      <c r="D32" s="94"/>
      <c r="E32" s="94"/>
      <c r="F32" s="94"/>
      <c r="G32" s="94"/>
      <c r="H32" s="94"/>
      <c r="I32" s="95"/>
    </row>
    <row r="33" spans="1:9" ht="30" customHeight="1" x14ac:dyDescent="0.25">
      <c r="A33" s="92" t="s">
        <v>59</v>
      </c>
      <c r="B33" s="92"/>
      <c r="C33" s="80"/>
      <c r="D33" s="81"/>
      <c r="E33" s="81"/>
      <c r="F33" s="81"/>
      <c r="G33" s="81"/>
      <c r="H33" s="81"/>
      <c r="I33" s="82"/>
    </row>
    <row r="34" spans="1:9" x14ac:dyDescent="0.25">
      <c r="A34" s="144" t="s">
        <v>115</v>
      </c>
      <c r="B34" s="145"/>
      <c r="C34" s="150"/>
      <c r="D34" s="151"/>
      <c r="E34" s="151"/>
      <c r="F34" s="151"/>
      <c r="G34" s="151"/>
      <c r="H34" s="151"/>
      <c r="I34" s="152"/>
    </row>
    <row r="35" spans="1:9" x14ac:dyDescent="0.25">
      <c r="A35" s="146"/>
      <c r="B35" s="147"/>
      <c r="C35" s="153"/>
      <c r="D35" s="154"/>
      <c r="E35" s="154"/>
      <c r="F35" s="154"/>
      <c r="G35" s="154"/>
      <c r="H35" s="154"/>
      <c r="I35" s="155"/>
    </row>
    <row r="36" spans="1:9" x14ac:dyDescent="0.25">
      <c r="A36" s="146"/>
      <c r="B36" s="147"/>
      <c r="C36" s="153"/>
      <c r="D36" s="154"/>
      <c r="E36" s="154"/>
      <c r="F36" s="154"/>
      <c r="G36" s="154"/>
      <c r="H36" s="154"/>
      <c r="I36" s="155"/>
    </row>
    <row r="37" spans="1:9" x14ac:dyDescent="0.25">
      <c r="A37" s="148"/>
      <c r="B37" s="149"/>
      <c r="C37" s="156"/>
      <c r="D37" s="157"/>
      <c r="E37" s="157"/>
      <c r="F37" s="157"/>
      <c r="G37" s="157"/>
      <c r="H37" s="157"/>
      <c r="I37" s="158"/>
    </row>
    <row r="40" spans="1:9" ht="63.75" customHeight="1" x14ac:dyDescent="0.25">
      <c r="A40" s="71" t="s">
        <v>116</v>
      </c>
      <c r="B40" s="71"/>
      <c r="C40" s="71"/>
      <c r="D40" s="71"/>
      <c r="E40" s="71"/>
      <c r="F40" s="71"/>
      <c r="G40" s="71"/>
      <c r="H40" s="71"/>
      <c r="I40" s="71"/>
    </row>
  </sheetData>
  <mergeCells count="30">
    <mergeCell ref="B10:I10"/>
    <mergeCell ref="C34:I37"/>
    <mergeCell ref="A1:I2"/>
    <mergeCell ref="A4:I4"/>
    <mergeCell ref="A6:I6"/>
    <mergeCell ref="B8:I8"/>
    <mergeCell ref="B9:I9"/>
    <mergeCell ref="B24:I24"/>
    <mergeCell ref="B11:I11"/>
    <mergeCell ref="B12:I12"/>
    <mergeCell ref="B13:I13"/>
    <mergeCell ref="B14:I14"/>
    <mergeCell ref="B15:I15"/>
    <mergeCell ref="B16:I16"/>
    <mergeCell ref="A18:I18"/>
    <mergeCell ref="B20:I20"/>
    <mergeCell ref="B21:I21"/>
    <mergeCell ref="B22:I22"/>
    <mergeCell ref="B23:I23"/>
    <mergeCell ref="A32:B32"/>
    <mergeCell ref="C32:I32"/>
    <mergeCell ref="A40:I40"/>
    <mergeCell ref="A34:B37"/>
    <mergeCell ref="A33:B33"/>
    <mergeCell ref="C33:I33"/>
    <mergeCell ref="B25:I25"/>
    <mergeCell ref="B26:I26"/>
    <mergeCell ref="B27:I27"/>
    <mergeCell ref="B28:I28"/>
    <mergeCell ref="A30:I30"/>
  </mergeCells>
  <conditionalFormatting sqref="B8:I16">
    <cfRule type="containsBlanks" dxfId="21" priority="2">
      <formula>LEN(TRIM(B8))=0</formula>
    </cfRule>
  </conditionalFormatting>
  <conditionalFormatting sqref="B20:I28">
    <cfRule type="containsBlanks" dxfId="20" priority="1">
      <formula>LEN(TRIM(B20))=0</formula>
    </cfRule>
  </conditionalFormatting>
  <dataValidations count="1">
    <dataValidation type="list" allowBlank="1" showInputMessage="1" showErrorMessage="1" sqref="B8:I8 B20:I20">
      <formula1>"Madame,Monsieur"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DAE PV autoconsommation</vt:lpstr>
      <vt:lpstr>DIMENC</vt:lpstr>
      <vt:lpstr>DAE PV revente totale</vt:lpstr>
      <vt:lpstr>Annexe PV collectif</vt:lpstr>
      <vt:lpstr>Transfert d'exploitant</vt:lpstr>
      <vt:lpstr>'DAE PV autoconsommation'!Zone_d_impression</vt:lpstr>
      <vt:lpstr>'DAE PV revente totale'!Zone_d_impression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ANTOINE</dc:creator>
  <cp:lastModifiedBy>Cedric LIMOUSIN</cp:lastModifiedBy>
  <cp:lastPrinted>2018-06-01T03:26:24Z</cp:lastPrinted>
  <dcterms:created xsi:type="dcterms:W3CDTF">2018-02-13T22:30:46Z</dcterms:created>
  <dcterms:modified xsi:type="dcterms:W3CDTF">2021-01-18T03:07:05Z</dcterms:modified>
</cp:coreProperties>
</file>